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<sst xmlns="http://schemas.openxmlformats.org/spreadsheetml/2006/main" count="179" uniqueCount="87">
  <si>
    <t>聚四方之才 共建自贸港
2023年三亚市直属学校赴高校面向2024年应届毕业生公开招聘教师重庆市考点面试成绩及总成绩</t>
  </si>
  <si>
    <t>序号</t>
  </si>
  <si>
    <t>考点</t>
  </si>
  <si>
    <t>招聘单位</t>
  </si>
  <si>
    <t>岗位名称</t>
  </si>
  <si>
    <t>姓名</t>
  </si>
  <si>
    <t>准考证号码</t>
  </si>
  <si>
    <t>笔试成绩</t>
  </si>
  <si>
    <t>笔试成绩*40%</t>
  </si>
  <si>
    <t>面试成绩</t>
  </si>
  <si>
    <t>面试成绩*60%</t>
  </si>
  <si>
    <t>总成绩</t>
  </si>
  <si>
    <t>备注</t>
  </si>
  <si>
    <t>重庆市</t>
  </si>
  <si>
    <t>三亚市第二中学</t>
  </si>
  <si>
    <t>初中数学教师</t>
  </si>
  <si>
    <t>周玉娟</t>
  </si>
  <si>
    <t>初中英语教师</t>
  </si>
  <si>
    <t>秦梦瑜</t>
  </si>
  <si>
    <t>游喻洁</t>
  </si>
  <si>
    <t>心理教师</t>
  </si>
  <si>
    <t>王颖颖</t>
  </si>
  <si>
    <t>初中化学教师</t>
  </si>
  <si>
    <t>刘思宇</t>
  </si>
  <si>
    <t>戴金妹</t>
  </si>
  <si>
    <t>蔡亲蕾</t>
  </si>
  <si>
    <t>初中体育教师</t>
  </si>
  <si>
    <t>赵小冉</t>
  </si>
  <si>
    <t>海南中学三亚学校</t>
  </si>
  <si>
    <t>杨雯筠</t>
  </si>
  <si>
    <t>初中地理教师</t>
  </si>
  <si>
    <t>林弘艺</t>
  </si>
  <si>
    <t>西南大学三亚中学</t>
  </si>
  <si>
    <t>高中语文教师</t>
  </si>
  <si>
    <t>何艾霖</t>
  </si>
  <si>
    <t>缺考</t>
  </si>
  <si>
    <t>面试缺考</t>
  </si>
  <si>
    <t>王文勋</t>
  </si>
  <si>
    <t>陈旭</t>
  </si>
  <si>
    <t>钟书坚</t>
  </si>
  <si>
    <t>中央民族大学附属中学三亚学校</t>
  </si>
  <si>
    <t>中学英语教师</t>
  </si>
  <si>
    <t>姚玉洁</t>
  </si>
  <si>
    <t>陈奕帆</t>
  </si>
  <si>
    <t>中学语文教师</t>
  </si>
  <si>
    <t>张朝萱</t>
  </si>
  <si>
    <t>中学化学教师</t>
  </si>
  <si>
    <t>王馨纯</t>
  </si>
  <si>
    <t>中学地理教师</t>
  </si>
  <si>
    <t>周静静</t>
  </si>
  <si>
    <t>中学历史教师</t>
  </si>
  <si>
    <t>李旭</t>
  </si>
  <si>
    <t>中学政治教师</t>
  </si>
  <si>
    <t>王燕兰</t>
  </si>
  <si>
    <t>中学体育教师</t>
  </si>
  <si>
    <t>邓冬林</t>
  </si>
  <si>
    <t>侯梦茹</t>
  </si>
  <si>
    <t>三亚市民族中学</t>
  </si>
  <si>
    <t>高中英语教师</t>
  </si>
  <si>
    <t>陆小曼</t>
  </si>
  <si>
    <t>高彤曼</t>
  </si>
  <si>
    <t>高中生物教师</t>
  </si>
  <si>
    <t>许月莹</t>
  </si>
  <si>
    <t>韦聪</t>
  </si>
  <si>
    <t>邢福聪</t>
  </si>
  <si>
    <t>三亚市第一小学</t>
  </si>
  <si>
    <t>小学数学教师</t>
  </si>
  <si>
    <t>杜炜</t>
  </si>
  <si>
    <t>小学科学教师</t>
  </si>
  <si>
    <t>李洛伊</t>
  </si>
  <si>
    <t>袁艺</t>
  </si>
  <si>
    <t>魏思思</t>
  </si>
  <si>
    <t>小学美术教师</t>
  </si>
  <si>
    <t>陈香玲</t>
  </si>
  <si>
    <t>韩宝茹</t>
  </si>
  <si>
    <t>小学道德与法治教师</t>
  </si>
  <si>
    <t>唐晓勤</t>
  </si>
  <si>
    <t>陈颖水</t>
  </si>
  <si>
    <t>小学体育教师</t>
  </si>
  <si>
    <t>向思凡</t>
  </si>
  <si>
    <t>符竹儀</t>
  </si>
  <si>
    <t>三亚市实验小学</t>
  </si>
  <si>
    <t>小学心理教师</t>
  </si>
  <si>
    <t>何菲菲</t>
  </si>
  <si>
    <t>三亚市第九小学</t>
  </si>
  <si>
    <t>小学体育教师（三）</t>
  </si>
  <si>
    <t>张魁林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</si>
</sst>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0465;&#20154;&#21147;&#36164;&#28304;&#24066;&#22330;-7\Desktop\&#37325;&#24198;&#29031;&#29255;\&#37325;&#24198;&#31508;&#35797;&#20934;&#32771;&#35777;&#25968;&#25454;&#28304;202312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许燕娜</v>
          </cell>
          <cell r="C2" t="str">
            <v>女 </v>
          </cell>
          <cell r="D2" t="str">
            <v>469024200109280044</v>
          </cell>
          <cell r="E2" t="str">
            <v>三亚市民族中学</v>
          </cell>
          <cell r="F2" t="str">
            <v>高中英语教师</v>
          </cell>
          <cell r="G2" t="str">
            <v>202312200101</v>
          </cell>
        </row>
        <row r="3">
          <cell r="B3" t="str">
            <v>陆小曼</v>
          </cell>
          <cell r="C3" t="str">
            <v>女 </v>
          </cell>
          <cell r="D3" t="str">
            <v>460027200003247925</v>
          </cell>
          <cell r="E3" t="str">
            <v>三亚市民族中学</v>
          </cell>
          <cell r="F3" t="str">
            <v>高中英语教师</v>
          </cell>
          <cell r="G3" t="str">
            <v>202312200102</v>
          </cell>
        </row>
        <row r="4">
          <cell r="B4" t="str">
            <v>杨洋</v>
          </cell>
          <cell r="C4" t="str">
            <v>女 </v>
          </cell>
          <cell r="D4" t="str">
            <v>511525199603015380</v>
          </cell>
          <cell r="E4" t="str">
            <v>中央民族大学附属中学三亚学校</v>
          </cell>
          <cell r="F4" t="str">
            <v>中学英语教师</v>
          </cell>
          <cell r="G4" t="str">
            <v>202312200103</v>
          </cell>
        </row>
        <row r="5">
          <cell r="B5" t="str">
            <v>陈奕帆</v>
          </cell>
          <cell r="C5" t="str">
            <v>女 </v>
          </cell>
          <cell r="D5" t="str">
            <v>410482199903199385</v>
          </cell>
          <cell r="E5" t="str">
            <v>中央民族大学附属中学三亚学校</v>
          </cell>
          <cell r="F5" t="str">
            <v>中学英语教师</v>
          </cell>
          <cell r="G5" t="str">
            <v>202312200104</v>
          </cell>
        </row>
        <row r="6">
          <cell r="B6" t="str">
            <v>姚玉洁</v>
          </cell>
          <cell r="C6" t="str">
            <v>女 </v>
          </cell>
          <cell r="D6" t="str">
            <v>511102199710050724</v>
          </cell>
          <cell r="E6" t="str">
            <v>中央民族大学附属中学三亚学校</v>
          </cell>
          <cell r="F6" t="str">
            <v>中学英语教师</v>
          </cell>
          <cell r="G6" t="str">
            <v>202312200105</v>
          </cell>
        </row>
        <row r="7">
          <cell r="B7" t="str">
            <v>高夏星</v>
          </cell>
          <cell r="C7" t="str">
            <v>女 </v>
          </cell>
          <cell r="D7" t="str">
            <v>421002199806200021</v>
          </cell>
          <cell r="E7" t="str">
            <v>中央民族大学附属中学三亚学校</v>
          </cell>
          <cell r="F7" t="str">
            <v>中学英语教师</v>
          </cell>
          <cell r="G7" t="str">
            <v>202312200106</v>
          </cell>
        </row>
        <row r="8">
          <cell r="B8" t="str">
            <v>高彤曼</v>
          </cell>
          <cell r="C8" t="str">
            <v>女 </v>
          </cell>
          <cell r="D8" t="str">
            <v>460200200006131400</v>
          </cell>
          <cell r="E8" t="str">
            <v>三亚市民族中学</v>
          </cell>
          <cell r="F8" t="str">
            <v>高中语文教师</v>
          </cell>
          <cell r="G8" t="str">
            <v>202312200107</v>
          </cell>
        </row>
        <row r="9">
          <cell r="B9" t="str">
            <v>肖淼</v>
          </cell>
          <cell r="C9" t="str">
            <v>女 </v>
          </cell>
          <cell r="D9" t="str">
            <v>130625199410263728</v>
          </cell>
          <cell r="E9" t="str">
            <v>西南大学三亚中学</v>
          </cell>
          <cell r="F9" t="str">
            <v>高中语文教师</v>
          </cell>
          <cell r="G9" t="str">
            <v>202312200108</v>
          </cell>
        </row>
        <row r="10">
          <cell r="B10" t="str">
            <v>何艾霖</v>
          </cell>
          <cell r="C10" t="str">
            <v>男 </v>
          </cell>
          <cell r="D10" t="str">
            <v>500223200104270639</v>
          </cell>
          <cell r="E10" t="str">
            <v>西南大学三亚中学</v>
          </cell>
          <cell r="F10" t="str">
            <v>高中语文教师</v>
          </cell>
          <cell r="G10" t="str">
            <v>202312200109</v>
          </cell>
        </row>
        <row r="11">
          <cell r="B11" t="str">
            <v>张鑫</v>
          </cell>
          <cell r="C11" t="str">
            <v>女 </v>
          </cell>
          <cell r="D11" t="str">
            <v>410926199708214427</v>
          </cell>
          <cell r="E11" t="str">
            <v>中央民族大学附属中学三亚学校</v>
          </cell>
          <cell r="F11" t="str">
            <v>中学语文教师</v>
          </cell>
          <cell r="G11" t="str">
            <v>202312200110</v>
          </cell>
        </row>
        <row r="12">
          <cell r="B12" t="str">
            <v>张朝萱</v>
          </cell>
          <cell r="C12" t="str">
            <v>女 </v>
          </cell>
          <cell r="D12" t="str">
            <v>460007199708115825</v>
          </cell>
          <cell r="E12" t="str">
            <v>中央民族大学附属中学三亚学校</v>
          </cell>
          <cell r="F12" t="str">
            <v>中学语文教师</v>
          </cell>
          <cell r="G12" t="str">
            <v>202312200111</v>
          </cell>
        </row>
        <row r="13">
          <cell r="B13" t="str">
            <v>王馨纯</v>
          </cell>
          <cell r="C13" t="str">
            <v>女 </v>
          </cell>
          <cell r="D13" t="str">
            <v>460103199903191866</v>
          </cell>
          <cell r="E13" t="str">
            <v>中央民族大学附属中学三亚学校</v>
          </cell>
          <cell r="F13" t="str">
            <v>中学化学教师</v>
          </cell>
          <cell r="G13" t="str">
            <v>202312200112</v>
          </cell>
        </row>
        <row r="14">
          <cell r="B14" t="str">
            <v>吴敏</v>
          </cell>
          <cell r="C14" t="str">
            <v>女 </v>
          </cell>
          <cell r="D14" t="str">
            <v>500234199912302743</v>
          </cell>
          <cell r="E14" t="str">
            <v>中央民族大学附属中学三亚学校</v>
          </cell>
          <cell r="F14" t="str">
            <v>中学化学教师</v>
          </cell>
          <cell r="G14" t="str">
            <v>202312200113</v>
          </cell>
        </row>
        <row r="15">
          <cell r="B15" t="str">
            <v>周静静</v>
          </cell>
          <cell r="C15" t="str">
            <v>女 </v>
          </cell>
          <cell r="D15" t="str">
            <v>460027199804271727</v>
          </cell>
          <cell r="E15" t="str">
            <v>中央民族大学附属中学三亚学校</v>
          </cell>
          <cell r="F15" t="str">
            <v>中学地理教师</v>
          </cell>
          <cell r="G15" t="str">
            <v>202312200114</v>
          </cell>
        </row>
        <row r="16">
          <cell r="B16" t="str">
            <v>邓万丽</v>
          </cell>
          <cell r="C16" t="str">
            <v>女 </v>
          </cell>
          <cell r="D16" t="str">
            <v>460003199909212466</v>
          </cell>
          <cell r="E16" t="str">
            <v>中央民族大学附属中学三亚学校</v>
          </cell>
          <cell r="F16" t="str">
            <v>中学历史教师</v>
          </cell>
          <cell r="G16" t="str">
            <v>202312200115</v>
          </cell>
        </row>
        <row r="17">
          <cell r="B17" t="str">
            <v>李旭</v>
          </cell>
          <cell r="C17" t="str">
            <v>男 </v>
          </cell>
          <cell r="D17" t="str">
            <v>460200199505090011</v>
          </cell>
          <cell r="E17" t="str">
            <v>中央民族大学附属中学三亚学校</v>
          </cell>
          <cell r="F17" t="str">
            <v>中学历史教师</v>
          </cell>
          <cell r="G17" t="str">
            <v>202312200116</v>
          </cell>
        </row>
        <row r="18">
          <cell r="B18" t="str">
            <v>王燕兰</v>
          </cell>
          <cell r="C18" t="str">
            <v>女 </v>
          </cell>
          <cell r="D18" t="str">
            <v>460028199902185642</v>
          </cell>
          <cell r="E18" t="str">
            <v>中央民族大学附属中学三亚学校</v>
          </cell>
          <cell r="F18" t="str">
            <v>中学政治教师</v>
          </cell>
          <cell r="G18" t="str">
            <v>202312200117</v>
          </cell>
        </row>
        <row r="19">
          <cell r="B19" t="str">
            <v>文家慧</v>
          </cell>
          <cell r="C19" t="str">
            <v>女 </v>
          </cell>
          <cell r="D19" t="str">
            <v>469007199811087621</v>
          </cell>
          <cell r="E19" t="str">
            <v>中央民族大学附属中学三亚学校</v>
          </cell>
          <cell r="F19" t="str">
            <v>中学政治教师</v>
          </cell>
          <cell r="G19" t="str">
            <v>202312200118</v>
          </cell>
        </row>
        <row r="20">
          <cell r="B20" t="str">
            <v>邓冬林</v>
          </cell>
          <cell r="C20" t="str">
            <v>男 </v>
          </cell>
          <cell r="D20" t="str">
            <v>500232200101106370</v>
          </cell>
          <cell r="E20" t="str">
            <v>中央民族大学附属中学三亚学校</v>
          </cell>
          <cell r="F20" t="str">
            <v>中学体育教师</v>
          </cell>
          <cell r="G20" t="str">
            <v>202312200119</v>
          </cell>
        </row>
        <row r="21">
          <cell r="B21" t="str">
            <v>冯采鑫</v>
          </cell>
          <cell r="C21" t="str">
            <v>女 </v>
          </cell>
          <cell r="D21" t="str">
            <v>500106200108288527</v>
          </cell>
          <cell r="E21" t="str">
            <v>中央民族大学附属中学三亚学校</v>
          </cell>
          <cell r="F21" t="str">
            <v>中学体育教师</v>
          </cell>
          <cell r="G21" t="str">
            <v>202312200120</v>
          </cell>
        </row>
        <row r="22">
          <cell r="B22" t="str">
            <v>侯梦茹</v>
          </cell>
          <cell r="C22" t="str">
            <v>女 </v>
          </cell>
          <cell r="D22" t="str">
            <v>510781200203052568</v>
          </cell>
          <cell r="E22" t="str">
            <v>中央民族大学附属中学三亚学校</v>
          </cell>
          <cell r="F22" t="str">
            <v>中学体育教师</v>
          </cell>
          <cell r="G22" t="str">
            <v>202312200121</v>
          </cell>
        </row>
        <row r="23">
          <cell r="B23" t="str">
            <v>陈尘</v>
          </cell>
          <cell r="C23" t="str">
            <v>女 </v>
          </cell>
          <cell r="D23" t="str">
            <v>500224200010014921</v>
          </cell>
          <cell r="E23" t="str">
            <v>中央民族大学附属中学三亚学校</v>
          </cell>
          <cell r="F23" t="str">
            <v>中学体育教师</v>
          </cell>
          <cell r="G23" t="str">
            <v>202312200122</v>
          </cell>
        </row>
        <row r="24">
          <cell r="B24" t="str">
            <v>黄良涛</v>
          </cell>
          <cell r="C24" t="str">
            <v>男 </v>
          </cell>
          <cell r="D24" t="str">
            <v>460200199812110975</v>
          </cell>
          <cell r="E24" t="str">
            <v>三亚市民族中学</v>
          </cell>
          <cell r="F24" t="str">
            <v>高中生物教师</v>
          </cell>
          <cell r="G24" t="str">
            <v>202312200123</v>
          </cell>
        </row>
        <row r="25">
          <cell r="B25" t="str">
            <v>许月莹</v>
          </cell>
          <cell r="C25" t="str">
            <v>女 </v>
          </cell>
          <cell r="D25" t="str">
            <v>469024200102011626</v>
          </cell>
          <cell r="E25" t="str">
            <v>三亚市民族中学</v>
          </cell>
          <cell r="F25" t="str">
            <v>高中生物教师</v>
          </cell>
          <cell r="G25" t="str">
            <v>202312200124</v>
          </cell>
        </row>
        <row r="26">
          <cell r="B26" t="str">
            <v>韦聪</v>
          </cell>
          <cell r="C26" t="str">
            <v>男 </v>
          </cell>
          <cell r="D26" t="str">
            <v>452123200106271610</v>
          </cell>
          <cell r="E26" t="str">
            <v>三亚市民族中学</v>
          </cell>
          <cell r="F26" t="str">
            <v>高中生物教师</v>
          </cell>
          <cell r="G26" t="str">
            <v>202312200125</v>
          </cell>
        </row>
        <row r="27">
          <cell r="B27" t="str">
            <v>符小英</v>
          </cell>
          <cell r="C27" t="str">
            <v>女 </v>
          </cell>
          <cell r="D27" t="str">
            <v>469024200008062021</v>
          </cell>
          <cell r="E27" t="str">
            <v>三亚市民族中学</v>
          </cell>
          <cell r="F27" t="str">
            <v>高中生物教师</v>
          </cell>
          <cell r="G27" t="str">
            <v>202312200126</v>
          </cell>
        </row>
        <row r="28">
          <cell r="B28" t="str">
            <v>周玉娟</v>
          </cell>
          <cell r="C28" t="str">
            <v>女 </v>
          </cell>
          <cell r="D28" t="str">
            <v>50038319970305212X</v>
          </cell>
          <cell r="E28" t="str">
            <v>三亚市第二中学</v>
          </cell>
          <cell r="F28" t="str">
            <v>初中数学教师</v>
          </cell>
          <cell r="G28" t="str">
            <v>202312200201</v>
          </cell>
        </row>
        <row r="29">
          <cell r="B29" t="str">
            <v>闫汉</v>
          </cell>
          <cell r="C29" t="str">
            <v>男 </v>
          </cell>
          <cell r="D29" t="str">
            <v>412822199311030479</v>
          </cell>
          <cell r="E29" t="str">
            <v>海南中学三亚学校</v>
          </cell>
          <cell r="F29" t="str">
            <v>初中英语教师</v>
          </cell>
          <cell r="G29" t="str">
            <v>202312200202</v>
          </cell>
        </row>
        <row r="30">
          <cell r="B30" t="str">
            <v>杨雯筠</v>
          </cell>
          <cell r="C30" t="str">
            <v>女 </v>
          </cell>
          <cell r="D30" t="str">
            <v>511702200112040225</v>
          </cell>
          <cell r="E30" t="str">
            <v>海南中学三亚学校</v>
          </cell>
          <cell r="F30" t="str">
            <v>初中英语教师</v>
          </cell>
          <cell r="G30" t="str">
            <v>202312200203</v>
          </cell>
        </row>
        <row r="31">
          <cell r="B31" t="str">
            <v>游喻洁</v>
          </cell>
          <cell r="C31" t="str">
            <v>女 </v>
          </cell>
          <cell r="D31" t="str">
            <v>500231200102026800</v>
          </cell>
          <cell r="E31" t="str">
            <v>三亚市第二中学</v>
          </cell>
          <cell r="F31" t="str">
            <v>初中英语教师</v>
          </cell>
          <cell r="G31" t="str">
            <v>202312200204</v>
          </cell>
        </row>
        <row r="32">
          <cell r="B32" t="str">
            <v>秦梦瑜</v>
          </cell>
          <cell r="C32" t="str">
            <v>女 </v>
          </cell>
          <cell r="D32" t="str">
            <v>500112200203146145</v>
          </cell>
          <cell r="E32" t="str">
            <v>三亚市第二中学</v>
          </cell>
          <cell r="F32" t="str">
            <v>初中英语教师</v>
          </cell>
          <cell r="G32" t="str">
            <v>202312200205</v>
          </cell>
        </row>
        <row r="33">
          <cell r="B33" t="str">
            <v>王敬妹</v>
          </cell>
          <cell r="C33" t="str">
            <v>女 </v>
          </cell>
          <cell r="D33" t="str">
            <v>460003200212173220</v>
          </cell>
          <cell r="E33" t="str">
            <v>三亚市第二中学</v>
          </cell>
          <cell r="F33" t="str">
            <v>初中英语教师</v>
          </cell>
          <cell r="G33" t="str">
            <v>202312200206</v>
          </cell>
        </row>
        <row r="34">
          <cell r="B34" t="str">
            <v>李颖</v>
          </cell>
          <cell r="C34" t="str">
            <v>女 </v>
          </cell>
          <cell r="D34" t="str">
            <v>420117200210094728</v>
          </cell>
          <cell r="E34" t="str">
            <v>三亚市第二中学</v>
          </cell>
          <cell r="F34" t="str">
            <v>初中英语教师</v>
          </cell>
          <cell r="G34" t="str">
            <v>202312200207</v>
          </cell>
        </row>
        <row r="35">
          <cell r="B35" t="str">
            <v>黄疆业</v>
          </cell>
          <cell r="C35" t="str">
            <v>女 </v>
          </cell>
          <cell r="D35" t="str">
            <v>460028200106210822</v>
          </cell>
          <cell r="E35" t="str">
            <v>三亚市民族中学</v>
          </cell>
          <cell r="F35" t="str">
            <v>初中英语教师</v>
          </cell>
          <cell r="G35" t="str">
            <v>202312200208</v>
          </cell>
        </row>
        <row r="36">
          <cell r="B36" t="str">
            <v>邢福聪</v>
          </cell>
          <cell r="C36" t="str">
            <v>男 </v>
          </cell>
          <cell r="D36" t="str">
            <v>460031200208080414</v>
          </cell>
          <cell r="E36" t="str">
            <v>三亚市民族中学</v>
          </cell>
          <cell r="F36" t="str">
            <v>初中英语教师</v>
          </cell>
          <cell r="G36" t="str">
            <v>202312200209</v>
          </cell>
        </row>
        <row r="37">
          <cell r="B37" t="str">
            <v>唐巧林</v>
          </cell>
          <cell r="C37" t="str">
            <v>女 </v>
          </cell>
          <cell r="D37" t="str">
            <v>500237200301208947</v>
          </cell>
          <cell r="E37" t="str">
            <v>三亚市民族中学</v>
          </cell>
          <cell r="F37" t="str">
            <v>初中英语教师</v>
          </cell>
          <cell r="G37" t="str">
            <v>202312200210</v>
          </cell>
        </row>
        <row r="38">
          <cell r="B38" t="str">
            <v>王颖颖</v>
          </cell>
          <cell r="C38" t="str">
            <v>女 </v>
          </cell>
          <cell r="D38" t="str">
            <v>460003200104182023</v>
          </cell>
          <cell r="E38" t="str">
            <v>三亚市第二中学</v>
          </cell>
          <cell r="F38" t="str">
            <v>心理教师</v>
          </cell>
          <cell r="G38" t="str">
            <v>202312200211</v>
          </cell>
        </row>
        <row r="39">
          <cell r="B39" t="str">
            <v>黎洁</v>
          </cell>
          <cell r="C39" t="str">
            <v>女 </v>
          </cell>
          <cell r="D39" t="str">
            <v>460200200101023846</v>
          </cell>
          <cell r="E39" t="str">
            <v>三亚市第二中学</v>
          </cell>
          <cell r="F39" t="str">
            <v>心理教师</v>
          </cell>
          <cell r="G39" t="str">
            <v>202312200212</v>
          </cell>
        </row>
        <row r="40">
          <cell r="B40" t="str">
            <v>刘思宇</v>
          </cell>
          <cell r="C40" t="str">
            <v>女 </v>
          </cell>
          <cell r="D40" t="str">
            <v>460028200007160049</v>
          </cell>
          <cell r="E40" t="str">
            <v>三亚市第二中学</v>
          </cell>
          <cell r="F40" t="str">
            <v>初中化学教师</v>
          </cell>
          <cell r="G40" t="str">
            <v>202312200213</v>
          </cell>
        </row>
        <row r="41">
          <cell r="B41" t="str">
            <v>戴金妹</v>
          </cell>
          <cell r="C41" t="str">
            <v>女 </v>
          </cell>
          <cell r="D41" t="str">
            <v>460003200112113829</v>
          </cell>
          <cell r="E41" t="str">
            <v>三亚市第二中学</v>
          </cell>
          <cell r="F41" t="str">
            <v>初中化学教师</v>
          </cell>
          <cell r="G41" t="str">
            <v>202312200214</v>
          </cell>
        </row>
        <row r="42">
          <cell r="B42" t="str">
            <v>蔡亲蕾</v>
          </cell>
          <cell r="C42" t="str">
            <v>女 </v>
          </cell>
          <cell r="D42" t="str">
            <v>460104200204211823</v>
          </cell>
          <cell r="E42" t="str">
            <v>三亚市第二中学</v>
          </cell>
          <cell r="F42" t="str">
            <v>初中化学教师</v>
          </cell>
          <cell r="G42" t="str">
            <v>202312200215</v>
          </cell>
        </row>
        <row r="43">
          <cell r="B43" t="str">
            <v>陈菲菲</v>
          </cell>
          <cell r="C43" t="str">
            <v>女 </v>
          </cell>
          <cell r="D43" t="str">
            <v>460033200006014809</v>
          </cell>
          <cell r="E43" t="str">
            <v>三亚市第二中学</v>
          </cell>
          <cell r="F43" t="str">
            <v>初中化学教师</v>
          </cell>
          <cell r="G43" t="str">
            <v>202312200216</v>
          </cell>
        </row>
        <row r="44">
          <cell r="B44" t="str">
            <v>林学桥</v>
          </cell>
          <cell r="C44" t="str">
            <v>女 </v>
          </cell>
          <cell r="D44" t="str">
            <v>460028199907100820</v>
          </cell>
          <cell r="E44" t="str">
            <v>三亚市第二中学</v>
          </cell>
          <cell r="F44" t="str">
            <v>初中化学教师</v>
          </cell>
          <cell r="G44" t="str">
            <v>202312200217</v>
          </cell>
        </row>
        <row r="45">
          <cell r="B45" t="str">
            <v>陈邦冰</v>
          </cell>
          <cell r="C45" t="str">
            <v>男 </v>
          </cell>
          <cell r="D45" t="str">
            <v>460033200001063919</v>
          </cell>
          <cell r="E45" t="str">
            <v>三亚市第二中学</v>
          </cell>
          <cell r="F45" t="str">
            <v>初中化学教师</v>
          </cell>
          <cell r="G45" t="str">
            <v>202312200218</v>
          </cell>
        </row>
        <row r="46">
          <cell r="B46" t="str">
            <v>林弘艺</v>
          </cell>
          <cell r="C46" t="str">
            <v>女 </v>
          </cell>
          <cell r="D46" t="str">
            <v>460006200207122348</v>
          </cell>
          <cell r="E46" t="str">
            <v>海南中学三亚学校</v>
          </cell>
          <cell r="F46" t="str">
            <v>初中地理教师</v>
          </cell>
          <cell r="G46" t="str">
            <v>202312200219</v>
          </cell>
        </row>
        <row r="47">
          <cell r="B47" t="str">
            <v>赵小冉</v>
          </cell>
          <cell r="C47" t="str">
            <v>女 </v>
          </cell>
          <cell r="D47" t="str">
            <v>460200200202274927</v>
          </cell>
          <cell r="E47" t="str">
            <v>三亚市第二中学</v>
          </cell>
          <cell r="F47" t="str">
            <v>初中体育教师</v>
          </cell>
          <cell r="G47" t="str">
            <v>202312200221</v>
          </cell>
        </row>
        <row r="48">
          <cell r="B48" t="str">
            <v>胡思思</v>
          </cell>
          <cell r="C48" t="str">
            <v>女 </v>
          </cell>
          <cell r="D48" t="str">
            <v>460200200211282945</v>
          </cell>
          <cell r="E48" t="str">
            <v>三亚市第二中学</v>
          </cell>
          <cell r="F48" t="str">
            <v>初中体育教师</v>
          </cell>
          <cell r="G48" t="str">
            <v>202312200222</v>
          </cell>
        </row>
        <row r="49">
          <cell r="B49" t="str">
            <v>毛书芹</v>
          </cell>
          <cell r="C49" t="str">
            <v>女 </v>
          </cell>
          <cell r="D49" t="str">
            <v>50024020020423368X</v>
          </cell>
          <cell r="E49" t="str">
            <v>西南大学三亚中学</v>
          </cell>
          <cell r="F49" t="str">
            <v>初中体育教师</v>
          </cell>
          <cell r="G49" t="str">
            <v>202312200223</v>
          </cell>
        </row>
        <row r="50">
          <cell r="B50" t="str">
            <v>柯洋</v>
          </cell>
          <cell r="C50" t="str">
            <v>男 </v>
          </cell>
          <cell r="D50" t="str">
            <v>500236200209223793</v>
          </cell>
          <cell r="E50" t="str">
            <v>西南大学三亚中学</v>
          </cell>
          <cell r="F50" t="str">
            <v>初中体育教师</v>
          </cell>
          <cell r="G50" t="str">
            <v>202312200224</v>
          </cell>
        </row>
        <row r="51">
          <cell r="B51" t="str">
            <v>李书圣</v>
          </cell>
          <cell r="C51" t="str">
            <v>男 </v>
          </cell>
          <cell r="D51" t="str">
            <v>460006200404190630</v>
          </cell>
          <cell r="E51" t="str">
            <v>西南大学三亚中学</v>
          </cell>
          <cell r="F51" t="str">
            <v>初中体育教师</v>
          </cell>
          <cell r="G51" t="str">
            <v>202312200225</v>
          </cell>
        </row>
        <row r="52">
          <cell r="B52" t="str">
            <v>陈旭</v>
          </cell>
          <cell r="C52" t="str">
            <v>男 </v>
          </cell>
          <cell r="D52" t="str">
            <v>460005200110194517</v>
          </cell>
          <cell r="E52" t="str">
            <v>西南大学三亚中学</v>
          </cell>
          <cell r="F52" t="str">
            <v>初中体育教师</v>
          </cell>
          <cell r="G52" t="str">
            <v>202312200226</v>
          </cell>
        </row>
        <row r="53">
          <cell r="B53" t="str">
            <v>钟书坚</v>
          </cell>
          <cell r="C53" t="str">
            <v>男 </v>
          </cell>
          <cell r="D53" t="str">
            <v>460104200206300934</v>
          </cell>
          <cell r="E53" t="str">
            <v>西南大学三亚中学</v>
          </cell>
          <cell r="F53" t="str">
            <v>初中体育教师</v>
          </cell>
          <cell r="G53" t="str">
            <v>202312200227</v>
          </cell>
        </row>
        <row r="54">
          <cell r="B54" t="str">
            <v>王文勋</v>
          </cell>
          <cell r="C54" t="str">
            <v>男 </v>
          </cell>
          <cell r="D54" t="str">
            <v>469007200208307234</v>
          </cell>
          <cell r="E54" t="str">
            <v>西南大学三亚中学</v>
          </cell>
          <cell r="F54" t="str">
            <v>初中体育教师</v>
          </cell>
          <cell r="G54" t="str">
            <v>202312200228</v>
          </cell>
        </row>
        <row r="55">
          <cell r="B55" t="str">
            <v>王艇</v>
          </cell>
          <cell r="C55" t="str">
            <v>男 </v>
          </cell>
          <cell r="D55" t="str">
            <v>510921199911165458</v>
          </cell>
          <cell r="E55" t="str">
            <v>西南大学三亚中学</v>
          </cell>
          <cell r="F55" t="str">
            <v>初中体育教师</v>
          </cell>
          <cell r="G55" t="str">
            <v>202312200229</v>
          </cell>
        </row>
        <row r="56">
          <cell r="B56" t="str">
            <v>阮连杰</v>
          </cell>
          <cell r="C56" t="str">
            <v>男 </v>
          </cell>
          <cell r="D56" t="str">
            <v>500381200008156712</v>
          </cell>
          <cell r="E56" t="str">
            <v>西南大学三亚中学</v>
          </cell>
          <cell r="F56" t="str">
            <v>初中体育教师</v>
          </cell>
          <cell r="G56" t="str">
            <v>202312200230</v>
          </cell>
        </row>
        <row r="57">
          <cell r="B57" t="str">
            <v>杜炜</v>
          </cell>
          <cell r="C57" t="str">
            <v>女 </v>
          </cell>
          <cell r="D57" t="str">
            <v>500240200006106364</v>
          </cell>
          <cell r="E57" t="str">
            <v>三亚市第一小学</v>
          </cell>
          <cell r="F57" t="str">
            <v>小学数学教师</v>
          </cell>
          <cell r="G57" t="str">
            <v>202312200301</v>
          </cell>
        </row>
        <row r="58">
          <cell r="B58" t="str">
            <v>陈丽娜</v>
          </cell>
          <cell r="C58" t="str">
            <v>女 </v>
          </cell>
          <cell r="D58" t="str">
            <v>469006200104251620</v>
          </cell>
          <cell r="E58" t="str">
            <v>三亚市第一小学</v>
          </cell>
          <cell r="F58" t="str">
            <v>小学数学教师</v>
          </cell>
          <cell r="G58" t="str">
            <v>202312200302</v>
          </cell>
        </row>
        <row r="59">
          <cell r="B59" t="str">
            <v>李洛伊</v>
          </cell>
          <cell r="C59" t="str">
            <v>女 </v>
          </cell>
          <cell r="D59" t="str">
            <v>511011200203233207</v>
          </cell>
          <cell r="E59" t="str">
            <v>三亚市第一小学</v>
          </cell>
          <cell r="F59" t="str">
            <v>小学科学教师</v>
          </cell>
          <cell r="G59" t="str">
            <v>202312200303</v>
          </cell>
        </row>
        <row r="60">
          <cell r="B60" t="str">
            <v>魏思思</v>
          </cell>
          <cell r="C60" t="str">
            <v>女 </v>
          </cell>
          <cell r="D60" t="str">
            <v>460006200211010226</v>
          </cell>
          <cell r="E60" t="str">
            <v>三亚市第一小学</v>
          </cell>
          <cell r="F60" t="str">
            <v>小学科学教师</v>
          </cell>
          <cell r="G60" t="str">
            <v>202312200304</v>
          </cell>
        </row>
        <row r="61">
          <cell r="B61" t="str">
            <v>袁艺</v>
          </cell>
          <cell r="C61" t="str">
            <v>女 </v>
          </cell>
          <cell r="D61" t="str">
            <v>511623200302206704</v>
          </cell>
          <cell r="E61" t="str">
            <v>三亚市第一小学</v>
          </cell>
          <cell r="F61" t="str">
            <v>小学科学教师</v>
          </cell>
          <cell r="G61" t="str">
            <v>202312200305</v>
          </cell>
        </row>
        <row r="62">
          <cell r="B62" t="str">
            <v>杜雪怡</v>
          </cell>
          <cell r="C62" t="str">
            <v>女 </v>
          </cell>
          <cell r="D62" t="str">
            <v>230102200204134826</v>
          </cell>
          <cell r="E62" t="str">
            <v>三亚市第一小学</v>
          </cell>
          <cell r="F62" t="str">
            <v>小学科学教师</v>
          </cell>
          <cell r="G62" t="str">
            <v>202312200306</v>
          </cell>
        </row>
        <row r="63">
          <cell r="B63" t="str">
            <v>苑旺</v>
          </cell>
          <cell r="C63" t="str">
            <v>女 </v>
          </cell>
          <cell r="D63" t="str">
            <v>220702200208029725</v>
          </cell>
          <cell r="E63" t="str">
            <v>三亚市第一小学</v>
          </cell>
          <cell r="F63" t="str">
            <v>小学科学教师</v>
          </cell>
          <cell r="G63" t="str">
            <v>202312200307</v>
          </cell>
        </row>
        <row r="64">
          <cell r="B64" t="str">
            <v>陈香玲</v>
          </cell>
          <cell r="C64" t="str">
            <v>女 </v>
          </cell>
          <cell r="D64" t="str">
            <v>460003200011103242</v>
          </cell>
          <cell r="E64" t="str">
            <v>三亚市第一小学</v>
          </cell>
          <cell r="F64" t="str">
            <v>小学美术教师</v>
          </cell>
          <cell r="G64" t="str">
            <v>202312200308</v>
          </cell>
        </row>
        <row r="65">
          <cell r="B65" t="str">
            <v>刘晓含</v>
          </cell>
          <cell r="C65" t="str">
            <v>女 </v>
          </cell>
          <cell r="D65" t="str">
            <v>41130320000430284X</v>
          </cell>
          <cell r="E65" t="str">
            <v>三亚市第一小学</v>
          </cell>
          <cell r="F65" t="str">
            <v>小学美术教师</v>
          </cell>
          <cell r="G65" t="str">
            <v>202312200309</v>
          </cell>
        </row>
        <row r="66">
          <cell r="B66" t="str">
            <v>韩宝茹</v>
          </cell>
          <cell r="C66" t="str">
            <v>女 </v>
          </cell>
          <cell r="D66" t="str">
            <v>460006200005280022</v>
          </cell>
          <cell r="E66" t="str">
            <v>三亚市第一小学</v>
          </cell>
          <cell r="F66" t="str">
            <v>小学美术教师</v>
          </cell>
          <cell r="G66" t="str">
            <v>202312200310</v>
          </cell>
        </row>
        <row r="67">
          <cell r="B67" t="str">
            <v>许程</v>
          </cell>
          <cell r="C67" t="str">
            <v>男 </v>
          </cell>
          <cell r="D67" t="str">
            <v>500228200012042497</v>
          </cell>
          <cell r="E67" t="str">
            <v>三亚市第一小学</v>
          </cell>
          <cell r="F67" t="str">
            <v>小学美术教师</v>
          </cell>
          <cell r="G67" t="str">
            <v>202312200311</v>
          </cell>
        </row>
        <row r="68">
          <cell r="B68" t="str">
            <v>王丽玮</v>
          </cell>
          <cell r="C68" t="str">
            <v>女 </v>
          </cell>
          <cell r="D68" t="str">
            <v>130706200012310623</v>
          </cell>
          <cell r="E68" t="str">
            <v>三亚市第一小学</v>
          </cell>
          <cell r="F68" t="str">
            <v>小学美术教师</v>
          </cell>
          <cell r="G68" t="str">
            <v>202312200312</v>
          </cell>
        </row>
        <row r="69">
          <cell r="B69" t="str">
            <v>符茂金</v>
          </cell>
          <cell r="C69" t="str">
            <v>男 </v>
          </cell>
          <cell r="D69" t="str">
            <v>460003200005302018</v>
          </cell>
          <cell r="E69" t="str">
            <v>三亚市第一小学</v>
          </cell>
          <cell r="F69" t="str">
            <v>小学美术教师</v>
          </cell>
          <cell r="G69" t="str">
            <v>202312200313</v>
          </cell>
        </row>
        <row r="70">
          <cell r="B70" t="str">
            <v>何菲菲</v>
          </cell>
          <cell r="C70" t="str">
            <v>女 </v>
          </cell>
          <cell r="D70" t="str">
            <v>460003200207223887</v>
          </cell>
          <cell r="E70" t="str">
            <v>三亚市实验小学</v>
          </cell>
          <cell r="F70" t="str">
            <v>小学心理教师</v>
          </cell>
          <cell r="G70" t="str">
            <v>202312200314</v>
          </cell>
        </row>
        <row r="71">
          <cell r="B71" t="str">
            <v>唐晓勤</v>
          </cell>
          <cell r="C71" t="str">
            <v>女 </v>
          </cell>
          <cell r="D71" t="str">
            <v>46000620020128272X</v>
          </cell>
          <cell r="E71" t="str">
            <v>三亚市第一小学</v>
          </cell>
          <cell r="F71" t="str">
            <v>小学道德与法治教师</v>
          </cell>
          <cell r="G71" t="str">
            <v>202312200315</v>
          </cell>
        </row>
        <row r="72">
          <cell r="B72" t="str">
            <v>王星代</v>
          </cell>
          <cell r="C72" t="str">
            <v>女 </v>
          </cell>
          <cell r="D72" t="str">
            <v>469024200109066427</v>
          </cell>
          <cell r="E72" t="str">
            <v>三亚市第一小学</v>
          </cell>
          <cell r="F72" t="str">
            <v>小学道德与法治教师</v>
          </cell>
          <cell r="G72" t="str">
            <v>202312200316</v>
          </cell>
        </row>
        <row r="73">
          <cell r="B73" t="str">
            <v>陈颖水</v>
          </cell>
          <cell r="C73" t="str">
            <v>女 </v>
          </cell>
          <cell r="D73" t="str">
            <v>460006200209120629</v>
          </cell>
          <cell r="E73" t="str">
            <v>三亚市第一小学</v>
          </cell>
          <cell r="F73" t="str">
            <v>小学道德与法治教师</v>
          </cell>
          <cell r="G73" t="str">
            <v>202312200317</v>
          </cell>
        </row>
        <row r="74">
          <cell r="B74" t="str">
            <v>纪梦雪</v>
          </cell>
          <cell r="C74" t="str">
            <v>女 </v>
          </cell>
          <cell r="D74" t="str">
            <v>469006200206172042</v>
          </cell>
          <cell r="E74" t="str">
            <v>三亚市第一小学</v>
          </cell>
          <cell r="F74" t="str">
            <v>小学道德与法治教师</v>
          </cell>
          <cell r="G74" t="str">
            <v>202312200318</v>
          </cell>
        </row>
        <row r="75">
          <cell r="B75" t="str">
            <v>张菱</v>
          </cell>
          <cell r="C75" t="str">
            <v>女 </v>
          </cell>
          <cell r="D75" t="str">
            <v>500234200105013545</v>
          </cell>
          <cell r="E75" t="str">
            <v>三亚市第一小学</v>
          </cell>
          <cell r="F75" t="str">
            <v>小学体育教师</v>
          </cell>
          <cell r="G75" t="str">
            <v>202312200319</v>
          </cell>
        </row>
        <row r="76">
          <cell r="B76" t="str">
            <v>向思凡</v>
          </cell>
          <cell r="C76" t="str">
            <v>女 </v>
          </cell>
          <cell r="D76" t="str">
            <v>430424200002067305</v>
          </cell>
          <cell r="E76" t="str">
            <v>三亚市第一小学</v>
          </cell>
          <cell r="F76" t="str">
            <v>小学体育教师</v>
          </cell>
          <cell r="G76" t="str">
            <v>202312200320</v>
          </cell>
        </row>
        <row r="77">
          <cell r="B77" t="str">
            <v>符竹儀</v>
          </cell>
          <cell r="C77" t="str">
            <v>女 </v>
          </cell>
          <cell r="D77" t="str">
            <v>460028200111283225</v>
          </cell>
          <cell r="E77" t="str">
            <v>三亚市第一小学</v>
          </cell>
          <cell r="F77" t="str">
            <v>小学体育教师</v>
          </cell>
          <cell r="G77" t="str">
            <v>202312200321</v>
          </cell>
        </row>
        <row r="78">
          <cell r="B78" t="str">
            <v>郑成杰</v>
          </cell>
          <cell r="C78" t="str">
            <v>男 </v>
          </cell>
          <cell r="D78" t="str">
            <v>460003200205082814</v>
          </cell>
          <cell r="E78" t="str">
            <v>三亚市第一小学</v>
          </cell>
          <cell r="F78" t="str">
            <v>小学体育教师</v>
          </cell>
          <cell r="G78" t="str">
            <v>202312200322</v>
          </cell>
        </row>
        <row r="79">
          <cell r="B79" t="str">
            <v>黄伟迅</v>
          </cell>
          <cell r="C79" t="str">
            <v>男 </v>
          </cell>
          <cell r="D79" t="str">
            <v>441581200104104272</v>
          </cell>
          <cell r="E79" t="str">
            <v>三亚市第九小学</v>
          </cell>
          <cell r="F79" t="str">
            <v>小学体育教师（三）</v>
          </cell>
          <cell r="G79" t="str">
            <v>202312200323</v>
          </cell>
        </row>
        <row r="80">
          <cell r="B80" t="str">
            <v>张魁林</v>
          </cell>
          <cell r="C80" t="str">
            <v>男 </v>
          </cell>
          <cell r="D80" t="str">
            <v>460025200106072416</v>
          </cell>
          <cell r="E80" t="str">
            <v>三亚市第九小学</v>
          </cell>
          <cell r="F80" t="str">
            <v>小学体育教师（三）</v>
          </cell>
          <cell r="G80" t="str">
            <v>202312200324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M5" sqref="M5"/>
    </sheetView>
  </sheetViews>
  <sheetFormatPr defaultColWidth="8.88888888888889" defaultRowHeight="14.4"/>
  <cols>
    <col min="1" max="1" width="5.66666666666667" customWidth="1"/>
    <col min="2" max="2" width="8.44444444444444" customWidth="1"/>
    <col min="3" max="3" width="32.4444444444444" customWidth="1"/>
    <col min="4" max="4" width="23.1111111111111" style="3" customWidth="1"/>
    <col min="5" max="5" width="10.4444444444444" style="3" customWidth="1"/>
    <col min="6" max="6" width="16.8888888888889" style="3" customWidth="1"/>
    <col min="7" max="7" width="11.1111111111111" style="3" customWidth="1"/>
    <col min="8" max="8" width="17.3333333333333" style="4" customWidth="1"/>
    <col min="9" max="9" width="10" style="4" customWidth="1"/>
    <col min="10" max="10" width="15.3333333333333" style="4" customWidth="1"/>
    <col min="11" max="11" width="11.5555555555556" style="4" customWidth="1"/>
    <col min="12" max="12" width="9.66666666666667" customWidth="1"/>
  </cols>
  <sheetData>
    <row r="1" ht="76" customHeight="1" spans="1:12">
      <c r="A1" s="5" t="s">
        <v>0</v>
      </c>
      <c r="B1" s="6"/>
      <c r="C1" s="6"/>
      <c r="D1" s="7"/>
      <c r="E1" s="7"/>
      <c r="F1" s="7"/>
      <c r="G1" s="7"/>
      <c r="H1" s="8"/>
      <c r="I1" s="8"/>
      <c r="J1" s="8"/>
      <c r="K1" s="8"/>
      <c r="L1" s="6"/>
    </row>
    <row r="2" ht="37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9" t="s">
        <v>12</v>
      </c>
    </row>
    <row r="3" s="1" customFormat="1" ht="26" customHeight="1" spans="1:12">
      <c r="A3" s="12">
        <v>1</v>
      </c>
      <c r="B3" s="13" t="s">
        <v>13</v>
      </c>
      <c r="C3" s="14" t="s">
        <v>14</v>
      </c>
      <c r="D3" s="14" t="s">
        <v>15</v>
      </c>
      <c r="E3" s="14" t="s">
        <v>16</v>
      </c>
      <c r="F3" s="14" t="str">
        <f>VLOOKUP(E3,[1]Sheet1!$B$2:$G$80,6,0)</f>
        <v>202312200201</v>
      </c>
      <c r="G3" s="15">
        <v>79.5</v>
      </c>
      <c r="H3" s="15">
        <f>G3*40%</f>
        <v>31.8</v>
      </c>
      <c r="I3" s="15">
        <v>83</v>
      </c>
      <c r="J3" s="15">
        <f>I3*60%</f>
        <v>49.8</v>
      </c>
      <c r="K3" s="15">
        <f>H3+J3</f>
        <v>81.6</v>
      </c>
      <c r="L3" s="13"/>
    </row>
    <row r="4" s="1" customFormat="1" ht="26" customHeight="1" spans="1:12">
      <c r="A4" s="12">
        <v>2</v>
      </c>
      <c r="B4" s="13" t="s">
        <v>13</v>
      </c>
      <c r="C4" s="14" t="s">
        <v>14</v>
      </c>
      <c r="D4" s="14" t="s">
        <v>17</v>
      </c>
      <c r="E4" s="14" t="s">
        <v>18</v>
      </c>
      <c r="F4" s="14" t="str">
        <f>VLOOKUP(E4,[1]Sheet1!$B$2:$G$80,6,0)</f>
        <v>202312200205</v>
      </c>
      <c r="G4" s="15">
        <v>82.13</v>
      </c>
      <c r="H4" s="15">
        <f t="shared" ref="H4:H35" si="0">G4*40%</f>
        <v>32.852</v>
      </c>
      <c r="I4" s="17">
        <v>80</v>
      </c>
      <c r="J4" s="15">
        <f t="shared" ref="J4:J12" si="1">I4*60%</f>
        <v>48</v>
      </c>
      <c r="K4" s="15">
        <f t="shared" ref="K4:K13" si="2">H4+J4</f>
        <v>80.852</v>
      </c>
      <c r="L4" s="13"/>
    </row>
    <row r="5" s="1" customFormat="1" ht="26" customHeight="1" spans="1:12">
      <c r="A5" s="12">
        <v>3</v>
      </c>
      <c r="B5" s="13" t="s">
        <v>13</v>
      </c>
      <c r="C5" s="14" t="s">
        <v>14</v>
      </c>
      <c r="D5" s="14" t="s">
        <v>17</v>
      </c>
      <c r="E5" s="14" t="s">
        <v>19</v>
      </c>
      <c r="F5" s="14" t="str">
        <f>VLOOKUP(E5,[1]Sheet1!$B$2:$G$80,6,0)</f>
        <v>202312200204</v>
      </c>
      <c r="G5" s="15">
        <v>76.21</v>
      </c>
      <c r="H5" s="15">
        <f t="shared" si="0"/>
        <v>30.484</v>
      </c>
      <c r="I5" s="15">
        <v>60.67</v>
      </c>
      <c r="J5" s="15">
        <f t="shared" si="1"/>
        <v>36.402</v>
      </c>
      <c r="K5" s="15">
        <f t="shared" si="2"/>
        <v>66.886</v>
      </c>
      <c r="L5" s="13"/>
    </row>
    <row r="6" s="1" customFormat="1" ht="26" customHeight="1" spans="1:12">
      <c r="A6" s="12">
        <v>4</v>
      </c>
      <c r="B6" s="13" t="s">
        <v>13</v>
      </c>
      <c r="C6" s="14" t="s">
        <v>14</v>
      </c>
      <c r="D6" s="14" t="s">
        <v>20</v>
      </c>
      <c r="E6" s="14" t="s">
        <v>21</v>
      </c>
      <c r="F6" s="14" t="str">
        <f>VLOOKUP(E6,[1]Sheet1!$B$2:$G$80,6,0)</f>
        <v>202312200211</v>
      </c>
      <c r="G6" s="15">
        <v>80.01</v>
      </c>
      <c r="H6" s="15">
        <f t="shared" si="0"/>
        <v>32.004</v>
      </c>
      <c r="I6" s="15">
        <v>83.33</v>
      </c>
      <c r="J6" s="15">
        <f t="shared" si="1"/>
        <v>49.998</v>
      </c>
      <c r="K6" s="15">
        <f t="shared" si="2"/>
        <v>82.002</v>
      </c>
      <c r="L6" s="13"/>
    </row>
    <row r="7" s="1" customFormat="1" ht="26" customHeight="1" spans="1:12">
      <c r="A7" s="12">
        <v>5</v>
      </c>
      <c r="B7" s="13" t="s">
        <v>13</v>
      </c>
      <c r="C7" s="14" t="s">
        <v>14</v>
      </c>
      <c r="D7" s="14" t="s">
        <v>22</v>
      </c>
      <c r="E7" s="14" t="s">
        <v>23</v>
      </c>
      <c r="F7" s="14" t="str">
        <f>VLOOKUP(E7,[1]Sheet1!$B$2:$G$80,6,0)</f>
        <v>202312200213</v>
      </c>
      <c r="G7" s="15">
        <v>83.36</v>
      </c>
      <c r="H7" s="15">
        <f t="shared" si="0"/>
        <v>33.344</v>
      </c>
      <c r="I7" s="15">
        <v>80</v>
      </c>
      <c r="J7" s="15">
        <f t="shared" si="1"/>
        <v>48</v>
      </c>
      <c r="K7" s="15">
        <f t="shared" si="2"/>
        <v>81.344</v>
      </c>
      <c r="L7" s="13"/>
    </row>
    <row r="8" s="1" customFormat="1" ht="26" customHeight="1" spans="1:12">
      <c r="A8" s="12">
        <v>6</v>
      </c>
      <c r="B8" s="13" t="s">
        <v>13</v>
      </c>
      <c r="C8" s="14" t="s">
        <v>14</v>
      </c>
      <c r="D8" s="14" t="s">
        <v>22</v>
      </c>
      <c r="E8" s="14" t="s">
        <v>24</v>
      </c>
      <c r="F8" s="14" t="str">
        <f>VLOOKUP(E8,[1]Sheet1!$B$2:$G$80,6,0)</f>
        <v>202312200214</v>
      </c>
      <c r="G8" s="15">
        <v>80.52</v>
      </c>
      <c r="H8" s="15">
        <f t="shared" si="0"/>
        <v>32.208</v>
      </c>
      <c r="I8" s="15">
        <v>84.67</v>
      </c>
      <c r="J8" s="15">
        <f t="shared" si="1"/>
        <v>50.802</v>
      </c>
      <c r="K8" s="15">
        <f t="shared" si="2"/>
        <v>83.01</v>
      </c>
      <c r="L8" s="13"/>
    </row>
    <row r="9" s="1" customFormat="1" ht="26" customHeight="1" spans="1:12">
      <c r="A9" s="12">
        <v>7</v>
      </c>
      <c r="B9" s="13" t="s">
        <v>13</v>
      </c>
      <c r="C9" s="14" t="s">
        <v>14</v>
      </c>
      <c r="D9" s="14" t="s">
        <v>22</v>
      </c>
      <c r="E9" s="14" t="s">
        <v>25</v>
      </c>
      <c r="F9" s="14" t="str">
        <f>VLOOKUP(E9,[1]Sheet1!$B$2:$G$80,6,0)</f>
        <v>202312200215</v>
      </c>
      <c r="G9" s="15">
        <v>75.18</v>
      </c>
      <c r="H9" s="15">
        <f t="shared" si="0"/>
        <v>30.072</v>
      </c>
      <c r="I9" s="15">
        <v>62.33</v>
      </c>
      <c r="J9" s="15">
        <f t="shared" si="1"/>
        <v>37.398</v>
      </c>
      <c r="K9" s="15">
        <f t="shared" si="2"/>
        <v>67.47</v>
      </c>
      <c r="L9" s="13"/>
    </row>
    <row r="10" s="1" customFormat="1" ht="26" customHeight="1" spans="1:12">
      <c r="A10" s="12">
        <v>8</v>
      </c>
      <c r="B10" s="13" t="s">
        <v>13</v>
      </c>
      <c r="C10" s="14" t="s">
        <v>14</v>
      </c>
      <c r="D10" s="14" t="s">
        <v>26</v>
      </c>
      <c r="E10" s="14" t="s">
        <v>27</v>
      </c>
      <c r="F10" s="14" t="str">
        <f>VLOOKUP(E10,[1]Sheet1!$B$2:$G$80,6,0)</f>
        <v>202312200221</v>
      </c>
      <c r="G10" s="15">
        <v>50.87</v>
      </c>
      <c r="H10" s="15">
        <f t="shared" si="0"/>
        <v>20.348</v>
      </c>
      <c r="I10" s="15">
        <v>85.67</v>
      </c>
      <c r="J10" s="15">
        <f t="shared" si="1"/>
        <v>51.402</v>
      </c>
      <c r="K10" s="15">
        <f t="shared" si="2"/>
        <v>71.75</v>
      </c>
      <c r="L10" s="13"/>
    </row>
    <row r="11" s="1" customFormat="1" ht="26" customHeight="1" spans="1:12">
      <c r="A11" s="12">
        <v>9</v>
      </c>
      <c r="B11" s="13" t="s">
        <v>13</v>
      </c>
      <c r="C11" s="14" t="s">
        <v>28</v>
      </c>
      <c r="D11" s="14" t="s">
        <v>17</v>
      </c>
      <c r="E11" s="14" t="s">
        <v>29</v>
      </c>
      <c r="F11" s="14" t="str">
        <f>VLOOKUP(E11,[1]Sheet1!$B$2:$G$80,6,0)</f>
        <v>202312200203</v>
      </c>
      <c r="G11" s="15">
        <v>80.18</v>
      </c>
      <c r="H11" s="15">
        <f t="shared" si="0"/>
        <v>32.072</v>
      </c>
      <c r="I11" s="15">
        <v>84.33</v>
      </c>
      <c r="J11" s="15">
        <f t="shared" si="1"/>
        <v>50.598</v>
      </c>
      <c r="K11" s="15">
        <f t="shared" si="2"/>
        <v>82.67</v>
      </c>
      <c r="L11" s="13"/>
    </row>
    <row r="12" s="1" customFormat="1" ht="26" customHeight="1" spans="1:12">
      <c r="A12" s="12">
        <v>10</v>
      </c>
      <c r="B12" s="13" t="s">
        <v>13</v>
      </c>
      <c r="C12" s="14" t="s">
        <v>28</v>
      </c>
      <c r="D12" s="14" t="s">
        <v>30</v>
      </c>
      <c r="E12" s="14" t="s">
        <v>31</v>
      </c>
      <c r="F12" s="14" t="str">
        <f>VLOOKUP(E12,[1]Sheet1!$B$2:$G$80,6,0)</f>
        <v>202312200219</v>
      </c>
      <c r="G12" s="15">
        <v>69.38</v>
      </c>
      <c r="H12" s="15">
        <f t="shared" si="0"/>
        <v>27.752</v>
      </c>
      <c r="I12" s="15">
        <v>55</v>
      </c>
      <c r="J12" s="15">
        <f t="shared" si="1"/>
        <v>33</v>
      </c>
      <c r="K12" s="15">
        <f t="shared" si="2"/>
        <v>60.752</v>
      </c>
      <c r="L12" s="13"/>
    </row>
    <row r="13" s="1" customFormat="1" ht="26" customHeight="1" spans="1:12">
      <c r="A13" s="12">
        <v>11</v>
      </c>
      <c r="B13" s="13" t="s">
        <v>13</v>
      </c>
      <c r="C13" s="14" t="s">
        <v>32</v>
      </c>
      <c r="D13" s="14" t="s">
        <v>33</v>
      </c>
      <c r="E13" s="14" t="s">
        <v>34</v>
      </c>
      <c r="F13" s="14" t="str">
        <f>VLOOKUP(E13,[1]Sheet1!$B$2:$G$80,6,0)</f>
        <v>202312200109</v>
      </c>
      <c r="G13" s="15">
        <v>66.19</v>
      </c>
      <c r="H13" s="15">
        <f t="shared" si="0"/>
        <v>26.476</v>
      </c>
      <c r="I13" s="15" t="s">
        <v>35</v>
      </c>
      <c r="J13" s="15">
        <v>0</v>
      </c>
      <c r="K13" s="15">
        <f t="shared" si="2"/>
        <v>26.476</v>
      </c>
      <c r="L13" s="13" t="s">
        <v>36</v>
      </c>
    </row>
    <row r="14" s="1" customFormat="1" ht="26" customHeight="1" spans="1:12">
      <c r="A14" s="12">
        <v>12</v>
      </c>
      <c r="B14" s="13" t="s">
        <v>13</v>
      </c>
      <c r="C14" s="14" t="s">
        <v>32</v>
      </c>
      <c r="D14" s="14" t="s">
        <v>26</v>
      </c>
      <c r="E14" s="14" t="s">
        <v>37</v>
      </c>
      <c r="F14" s="14" t="str">
        <f>VLOOKUP(E14,[1]Sheet1!$B$2:$G$80,6,0)</f>
        <v>202312200228</v>
      </c>
      <c r="G14" s="15">
        <v>64.46</v>
      </c>
      <c r="H14" s="15">
        <f t="shared" si="0"/>
        <v>25.784</v>
      </c>
      <c r="I14" s="15">
        <v>63</v>
      </c>
      <c r="J14" s="15">
        <f t="shared" ref="J13:J42" si="3">I14*60%</f>
        <v>37.8</v>
      </c>
      <c r="K14" s="15">
        <f t="shared" ref="K14:K42" si="4">H14+J14</f>
        <v>63.584</v>
      </c>
      <c r="L14" s="13"/>
    </row>
    <row r="15" s="1" customFormat="1" ht="26" customHeight="1" spans="1:12">
      <c r="A15" s="12">
        <v>13</v>
      </c>
      <c r="B15" s="13" t="s">
        <v>13</v>
      </c>
      <c r="C15" s="14" t="s">
        <v>32</v>
      </c>
      <c r="D15" s="14" t="s">
        <v>26</v>
      </c>
      <c r="E15" s="14" t="s">
        <v>38</v>
      </c>
      <c r="F15" s="14" t="str">
        <f>VLOOKUP(E15,[1]Sheet1!$B$2:$G$80,6,0)</f>
        <v>202312200226</v>
      </c>
      <c r="G15" s="15">
        <v>63.31</v>
      </c>
      <c r="H15" s="15">
        <f t="shared" si="0"/>
        <v>25.324</v>
      </c>
      <c r="I15" s="15">
        <v>64.33</v>
      </c>
      <c r="J15" s="15">
        <f t="shared" si="3"/>
        <v>38.598</v>
      </c>
      <c r="K15" s="15">
        <f t="shared" si="4"/>
        <v>63.922</v>
      </c>
      <c r="L15" s="13"/>
    </row>
    <row r="16" s="1" customFormat="1" ht="26" customHeight="1" spans="1:12">
      <c r="A16" s="12">
        <v>14</v>
      </c>
      <c r="B16" s="13" t="s">
        <v>13</v>
      </c>
      <c r="C16" s="14" t="s">
        <v>32</v>
      </c>
      <c r="D16" s="14" t="s">
        <v>26</v>
      </c>
      <c r="E16" s="14" t="s">
        <v>39</v>
      </c>
      <c r="F16" s="14" t="str">
        <f>VLOOKUP(E16,[1]Sheet1!$B$2:$G$80,6,0)</f>
        <v>202312200227</v>
      </c>
      <c r="G16" s="15">
        <v>61.4</v>
      </c>
      <c r="H16" s="15">
        <f t="shared" si="0"/>
        <v>24.56</v>
      </c>
      <c r="I16" s="15">
        <v>85</v>
      </c>
      <c r="J16" s="15">
        <f t="shared" si="3"/>
        <v>51</v>
      </c>
      <c r="K16" s="15">
        <f t="shared" si="4"/>
        <v>75.56</v>
      </c>
      <c r="L16" s="13"/>
    </row>
    <row r="17" s="1" customFormat="1" ht="26" customHeight="1" spans="1:12">
      <c r="A17" s="12">
        <v>15</v>
      </c>
      <c r="B17" s="13" t="s">
        <v>13</v>
      </c>
      <c r="C17" s="14" t="s">
        <v>40</v>
      </c>
      <c r="D17" s="14" t="s">
        <v>41</v>
      </c>
      <c r="E17" s="14" t="s">
        <v>42</v>
      </c>
      <c r="F17" s="14" t="str">
        <f>VLOOKUP(E17,[1]Sheet1!$B$2:$G$80,6,0)</f>
        <v>202312200105</v>
      </c>
      <c r="G17" s="15">
        <v>88.86</v>
      </c>
      <c r="H17" s="15">
        <f t="shared" si="0"/>
        <v>35.544</v>
      </c>
      <c r="I17" s="15" t="s">
        <v>35</v>
      </c>
      <c r="J17" s="15">
        <v>0</v>
      </c>
      <c r="K17" s="15">
        <f t="shared" si="4"/>
        <v>35.544</v>
      </c>
      <c r="L17" s="13" t="s">
        <v>36</v>
      </c>
    </row>
    <row r="18" s="1" customFormat="1" ht="26" customHeight="1" spans="1:12">
      <c r="A18" s="12">
        <v>16</v>
      </c>
      <c r="B18" s="13" t="s">
        <v>13</v>
      </c>
      <c r="C18" s="14" t="s">
        <v>40</v>
      </c>
      <c r="D18" s="14" t="s">
        <v>41</v>
      </c>
      <c r="E18" s="14" t="s">
        <v>43</v>
      </c>
      <c r="F18" s="14" t="str">
        <f>VLOOKUP(E18,[1]Sheet1!$B$2:$G$80,6,0)</f>
        <v>202312200104</v>
      </c>
      <c r="G18" s="15">
        <v>86.58</v>
      </c>
      <c r="H18" s="15">
        <f t="shared" si="0"/>
        <v>34.632</v>
      </c>
      <c r="I18" s="15">
        <v>81</v>
      </c>
      <c r="J18" s="15">
        <f t="shared" si="3"/>
        <v>48.6</v>
      </c>
      <c r="K18" s="15">
        <f t="shared" si="4"/>
        <v>83.232</v>
      </c>
      <c r="L18" s="13"/>
    </row>
    <row r="19" s="2" customFormat="1" ht="26" customHeight="1" spans="1:12">
      <c r="A19" s="14">
        <v>17</v>
      </c>
      <c r="B19" s="16" t="s">
        <v>13</v>
      </c>
      <c r="C19" s="14" t="s">
        <v>40</v>
      </c>
      <c r="D19" s="14" t="s">
        <v>44</v>
      </c>
      <c r="E19" s="14" t="s">
        <v>45</v>
      </c>
      <c r="F19" s="14" t="str">
        <f>VLOOKUP(E19,[1]Sheet1!$B$2:$G$80,6,0)</f>
        <v>202312200111</v>
      </c>
      <c r="G19" s="15">
        <v>64.16</v>
      </c>
      <c r="H19" s="15">
        <f t="shared" si="0"/>
        <v>25.664</v>
      </c>
      <c r="I19" s="15">
        <v>57</v>
      </c>
      <c r="J19" s="15">
        <f t="shared" si="3"/>
        <v>34.2</v>
      </c>
      <c r="K19" s="15">
        <f t="shared" si="4"/>
        <v>59.864</v>
      </c>
      <c r="L19" s="16"/>
    </row>
    <row r="20" s="2" customFormat="1" ht="26" customHeight="1" spans="1:12">
      <c r="A20" s="14">
        <v>18</v>
      </c>
      <c r="B20" s="16" t="s">
        <v>13</v>
      </c>
      <c r="C20" s="14" t="s">
        <v>40</v>
      </c>
      <c r="D20" s="14" t="s">
        <v>46</v>
      </c>
      <c r="E20" s="14" t="s">
        <v>47</v>
      </c>
      <c r="F20" s="14" t="str">
        <f>VLOOKUP(E20,[1]Sheet1!$B$2:$G$80,6,0)</f>
        <v>202312200112</v>
      </c>
      <c r="G20" s="15">
        <v>71.3</v>
      </c>
      <c r="H20" s="15">
        <f t="shared" si="0"/>
        <v>28.52</v>
      </c>
      <c r="I20" s="15">
        <v>57.67</v>
      </c>
      <c r="J20" s="15">
        <f t="shared" si="3"/>
        <v>34.602</v>
      </c>
      <c r="K20" s="15">
        <f t="shared" si="4"/>
        <v>63.122</v>
      </c>
      <c r="L20" s="16"/>
    </row>
    <row r="21" s="2" customFormat="1" ht="26" customHeight="1" spans="1:12">
      <c r="A21" s="14">
        <v>19</v>
      </c>
      <c r="B21" s="16" t="s">
        <v>13</v>
      </c>
      <c r="C21" s="14" t="s">
        <v>40</v>
      </c>
      <c r="D21" s="14" t="s">
        <v>48</v>
      </c>
      <c r="E21" s="14" t="s">
        <v>49</v>
      </c>
      <c r="F21" s="14" t="str">
        <f>VLOOKUP(E21,[1]Sheet1!$B$2:$G$80,6,0)</f>
        <v>202312200114</v>
      </c>
      <c r="G21" s="15">
        <v>62.4</v>
      </c>
      <c r="H21" s="15">
        <f t="shared" si="0"/>
        <v>24.96</v>
      </c>
      <c r="I21" s="15">
        <v>57.67</v>
      </c>
      <c r="J21" s="15">
        <f t="shared" si="3"/>
        <v>34.602</v>
      </c>
      <c r="K21" s="15">
        <f t="shared" si="4"/>
        <v>59.562</v>
      </c>
      <c r="L21" s="16"/>
    </row>
    <row r="22" s="2" customFormat="1" ht="26" customHeight="1" spans="1:12">
      <c r="A22" s="14">
        <v>20</v>
      </c>
      <c r="B22" s="16" t="s">
        <v>13</v>
      </c>
      <c r="C22" s="14" t="s">
        <v>40</v>
      </c>
      <c r="D22" s="14" t="s">
        <v>50</v>
      </c>
      <c r="E22" s="14" t="s">
        <v>51</v>
      </c>
      <c r="F22" s="14" t="str">
        <f>VLOOKUP(E22,[1]Sheet1!$B$2:$G$80,6,0)</f>
        <v>202312200116</v>
      </c>
      <c r="G22" s="15">
        <v>74.19</v>
      </c>
      <c r="H22" s="15">
        <f t="shared" si="0"/>
        <v>29.676</v>
      </c>
      <c r="I22" s="15">
        <v>56.67</v>
      </c>
      <c r="J22" s="15">
        <f t="shared" si="3"/>
        <v>34.002</v>
      </c>
      <c r="K22" s="15">
        <f t="shared" si="4"/>
        <v>63.678</v>
      </c>
      <c r="L22" s="16"/>
    </row>
    <row r="23" s="2" customFormat="1" ht="26" customHeight="1" spans="1:12">
      <c r="A23" s="14">
        <v>21</v>
      </c>
      <c r="B23" s="16" t="s">
        <v>13</v>
      </c>
      <c r="C23" s="14" t="s">
        <v>40</v>
      </c>
      <c r="D23" s="14" t="s">
        <v>52</v>
      </c>
      <c r="E23" s="14" t="s">
        <v>53</v>
      </c>
      <c r="F23" s="14" t="str">
        <f>VLOOKUP(E23,[1]Sheet1!$B$2:$G$80,6,0)</f>
        <v>202312200117</v>
      </c>
      <c r="G23" s="15">
        <v>77.71</v>
      </c>
      <c r="H23" s="15">
        <f t="shared" si="0"/>
        <v>31.084</v>
      </c>
      <c r="I23" s="15">
        <v>59</v>
      </c>
      <c r="J23" s="15">
        <f t="shared" si="3"/>
        <v>35.4</v>
      </c>
      <c r="K23" s="15">
        <f t="shared" si="4"/>
        <v>66.484</v>
      </c>
      <c r="L23" s="16"/>
    </row>
    <row r="24" s="2" customFormat="1" ht="26" customHeight="1" spans="1:12">
      <c r="A24" s="14">
        <v>22</v>
      </c>
      <c r="B24" s="16" t="s">
        <v>13</v>
      </c>
      <c r="C24" s="14" t="s">
        <v>40</v>
      </c>
      <c r="D24" s="14" t="s">
        <v>54</v>
      </c>
      <c r="E24" s="14" t="s">
        <v>55</v>
      </c>
      <c r="F24" s="14" t="str">
        <f>VLOOKUP(E24,[1]Sheet1!$B$2:$G$80,6,0)</f>
        <v>202312200119</v>
      </c>
      <c r="G24" s="15">
        <v>57.86</v>
      </c>
      <c r="H24" s="15">
        <f t="shared" si="0"/>
        <v>23.144</v>
      </c>
      <c r="I24" s="15">
        <v>58</v>
      </c>
      <c r="J24" s="15">
        <f t="shared" si="3"/>
        <v>34.8</v>
      </c>
      <c r="K24" s="15">
        <f t="shared" si="4"/>
        <v>57.944</v>
      </c>
      <c r="L24" s="16"/>
    </row>
    <row r="25" s="1" customFormat="1" ht="26" customHeight="1" spans="1:12">
      <c r="A25" s="12">
        <v>23</v>
      </c>
      <c r="B25" s="13" t="s">
        <v>13</v>
      </c>
      <c r="C25" s="14" t="s">
        <v>40</v>
      </c>
      <c r="D25" s="14" t="s">
        <v>54</v>
      </c>
      <c r="E25" s="14" t="s">
        <v>56</v>
      </c>
      <c r="F25" s="14" t="str">
        <f>VLOOKUP(E25,[1]Sheet1!$B$2:$G$80,6,0)</f>
        <v>202312200121</v>
      </c>
      <c r="G25" s="15">
        <v>51.04</v>
      </c>
      <c r="H25" s="15">
        <f t="shared" si="0"/>
        <v>20.416</v>
      </c>
      <c r="I25" s="15">
        <v>75</v>
      </c>
      <c r="J25" s="15">
        <f t="shared" si="3"/>
        <v>45</v>
      </c>
      <c r="K25" s="15">
        <f t="shared" si="4"/>
        <v>65.416</v>
      </c>
      <c r="L25" s="13"/>
    </row>
    <row r="26" s="1" customFormat="1" ht="26" customHeight="1" spans="1:12">
      <c r="A26" s="12">
        <v>24</v>
      </c>
      <c r="B26" s="13" t="s">
        <v>13</v>
      </c>
      <c r="C26" s="14" t="s">
        <v>57</v>
      </c>
      <c r="D26" s="14" t="s">
        <v>58</v>
      </c>
      <c r="E26" s="14" t="s">
        <v>59</v>
      </c>
      <c r="F26" s="14" t="str">
        <f>VLOOKUP(E26,[1]Sheet1!$B$2:$G$80,6,0)</f>
        <v>202312200102</v>
      </c>
      <c r="G26" s="15">
        <v>92.96</v>
      </c>
      <c r="H26" s="15">
        <f t="shared" si="0"/>
        <v>37.184</v>
      </c>
      <c r="I26" s="15">
        <v>72</v>
      </c>
      <c r="J26" s="15">
        <f t="shared" si="3"/>
        <v>43.2</v>
      </c>
      <c r="K26" s="15">
        <f t="shared" si="4"/>
        <v>80.384</v>
      </c>
      <c r="L26" s="13"/>
    </row>
    <row r="27" s="1" customFormat="1" ht="26" customHeight="1" spans="1:12">
      <c r="A27" s="12">
        <v>25</v>
      </c>
      <c r="B27" s="13" t="s">
        <v>13</v>
      </c>
      <c r="C27" s="14" t="s">
        <v>57</v>
      </c>
      <c r="D27" s="14" t="s">
        <v>33</v>
      </c>
      <c r="E27" s="14" t="s">
        <v>60</v>
      </c>
      <c r="F27" s="14" t="str">
        <f>VLOOKUP(E27,[1]Sheet1!$B$2:$G$80,6,0)</f>
        <v>202312200107</v>
      </c>
      <c r="G27" s="15">
        <v>51.25</v>
      </c>
      <c r="H27" s="15">
        <f t="shared" si="0"/>
        <v>20.5</v>
      </c>
      <c r="I27" s="15">
        <v>76</v>
      </c>
      <c r="J27" s="15">
        <f t="shared" si="3"/>
        <v>45.6</v>
      </c>
      <c r="K27" s="15">
        <f t="shared" si="4"/>
        <v>66.1</v>
      </c>
      <c r="L27" s="13"/>
    </row>
    <row r="28" s="1" customFormat="1" ht="26" customHeight="1" spans="1:12">
      <c r="A28" s="12">
        <v>26</v>
      </c>
      <c r="B28" s="13" t="s">
        <v>13</v>
      </c>
      <c r="C28" s="14" t="s">
        <v>57</v>
      </c>
      <c r="D28" s="14" t="s">
        <v>61</v>
      </c>
      <c r="E28" s="14" t="s">
        <v>62</v>
      </c>
      <c r="F28" s="14" t="str">
        <f>VLOOKUP(E28,[1]Sheet1!$B$2:$G$80,6,0)</f>
        <v>202312200124</v>
      </c>
      <c r="G28" s="15">
        <v>76.91</v>
      </c>
      <c r="H28" s="15">
        <f t="shared" si="0"/>
        <v>30.764</v>
      </c>
      <c r="I28" s="15">
        <v>68.67</v>
      </c>
      <c r="J28" s="15">
        <f t="shared" si="3"/>
        <v>41.202</v>
      </c>
      <c r="K28" s="15">
        <f t="shared" si="4"/>
        <v>71.966</v>
      </c>
      <c r="L28" s="13"/>
    </row>
    <row r="29" s="1" customFormat="1" ht="26" customHeight="1" spans="1:12">
      <c r="A29" s="12">
        <v>27</v>
      </c>
      <c r="B29" s="13" t="s">
        <v>13</v>
      </c>
      <c r="C29" s="14" t="s">
        <v>57</v>
      </c>
      <c r="D29" s="14" t="s">
        <v>61</v>
      </c>
      <c r="E29" s="14" t="s">
        <v>63</v>
      </c>
      <c r="F29" s="14" t="str">
        <f>VLOOKUP(E29,[1]Sheet1!$B$2:$G$80,6,0)</f>
        <v>202312200125</v>
      </c>
      <c r="G29" s="15">
        <v>76.14</v>
      </c>
      <c r="H29" s="15">
        <f t="shared" si="0"/>
        <v>30.456</v>
      </c>
      <c r="I29" s="15">
        <v>56.67</v>
      </c>
      <c r="J29" s="15">
        <f t="shared" si="3"/>
        <v>34.002</v>
      </c>
      <c r="K29" s="15">
        <f t="shared" si="4"/>
        <v>64.458</v>
      </c>
      <c r="L29" s="13"/>
    </row>
    <row r="30" s="1" customFormat="1" ht="26" customHeight="1" spans="1:12">
      <c r="A30" s="12">
        <v>28</v>
      </c>
      <c r="B30" s="13" t="s">
        <v>13</v>
      </c>
      <c r="C30" s="14" t="s">
        <v>57</v>
      </c>
      <c r="D30" s="14" t="s">
        <v>17</v>
      </c>
      <c r="E30" s="14" t="s">
        <v>64</v>
      </c>
      <c r="F30" s="14" t="str">
        <f>VLOOKUP(E30,[1]Sheet1!$B$2:$G$80,6,0)</f>
        <v>202312200209</v>
      </c>
      <c r="G30" s="15">
        <v>80.29</v>
      </c>
      <c r="H30" s="15">
        <f t="shared" si="0"/>
        <v>32.116</v>
      </c>
      <c r="I30" s="15">
        <v>58</v>
      </c>
      <c r="J30" s="15">
        <f t="shared" si="3"/>
        <v>34.8</v>
      </c>
      <c r="K30" s="15">
        <f t="shared" si="4"/>
        <v>66.916</v>
      </c>
      <c r="L30" s="13"/>
    </row>
    <row r="31" s="1" customFormat="1" ht="26" customHeight="1" spans="1:12">
      <c r="A31" s="12">
        <v>29</v>
      </c>
      <c r="B31" s="13" t="s">
        <v>13</v>
      </c>
      <c r="C31" s="14" t="s">
        <v>65</v>
      </c>
      <c r="D31" s="14" t="s">
        <v>66</v>
      </c>
      <c r="E31" s="14" t="s">
        <v>67</v>
      </c>
      <c r="F31" s="14" t="str">
        <f>VLOOKUP(E31,[1]Sheet1!$B$2:$G$80,6,0)</f>
        <v>202312200301</v>
      </c>
      <c r="G31" s="15">
        <v>47.2</v>
      </c>
      <c r="H31" s="15">
        <f t="shared" si="0"/>
        <v>18.88</v>
      </c>
      <c r="I31" s="15" t="s">
        <v>35</v>
      </c>
      <c r="J31" s="15">
        <v>0</v>
      </c>
      <c r="K31" s="15">
        <f t="shared" si="4"/>
        <v>18.88</v>
      </c>
      <c r="L31" s="13" t="s">
        <v>36</v>
      </c>
    </row>
    <row r="32" s="1" customFormat="1" ht="26" customHeight="1" spans="1:12">
      <c r="A32" s="12">
        <v>30</v>
      </c>
      <c r="B32" s="13" t="s">
        <v>13</v>
      </c>
      <c r="C32" s="14" t="s">
        <v>65</v>
      </c>
      <c r="D32" s="14" t="s">
        <v>68</v>
      </c>
      <c r="E32" s="14" t="s">
        <v>69</v>
      </c>
      <c r="F32" s="14" t="str">
        <f>VLOOKUP(E32,[1]Sheet1!$B$2:$G$80,6,0)</f>
        <v>202312200303</v>
      </c>
      <c r="G32" s="15">
        <v>75.17</v>
      </c>
      <c r="H32" s="15">
        <f t="shared" si="0"/>
        <v>30.068</v>
      </c>
      <c r="I32" s="15">
        <v>74.67</v>
      </c>
      <c r="J32" s="15">
        <f t="shared" si="3"/>
        <v>44.802</v>
      </c>
      <c r="K32" s="15">
        <f t="shared" si="4"/>
        <v>74.87</v>
      </c>
      <c r="L32" s="13"/>
    </row>
    <row r="33" s="1" customFormat="1" ht="26" customHeight="1" spans="1:12">
      <c r="A33" s="12">
        <v>31</v>
      </c>
      <c r="B33" s="13" t="s">
        <v>13</v>
      </c>
      <c r="C33" s="14" t="s">
        <v>65</v>
      </c>
      <c r="D33" s="14" t="s">
        <v>68</v>
      </c>
      <c r="E33" s="14" t="s">
        <v>70</v>
      </c>
      <c r="F33" s="14" t="str">
        <f>VLOOKUP(E33,[1]Sheet1!$B$2:$G$80,6,0)</f>
        <v>202312200305</v>
      </c>
      <c r="G33" s="15">
        <v>74.55</v>
      </c>
      <c r="H33" s="15">
        <f t="shared" si="0"/>
        <v>29.82</v>
      </c>
      <c r="I33" s="15">
        <v>58</v>
      </c>
      <c r="J33" s="15">
        <f t="shared" si="3"/>
        <v>34.8</v>
      </c>
      <c r="K33" s="15">
        <f t="shared" si="4"/>
        <v>64.62</v>
      </c>
      <c r="L33" s="13"/>
    </row>
    <row r="34" s="1" customFormat="1" ht="26" customHeight="1" spans="1:12">
      <c r="A34" s="12">
        <v>32</v>
      </c>
      <c r="B34" s="13" t="s">
        <v>13</v>
      </c>
      <c r="C34" s="14" t="s">
        <v>65</v>
      </c>
      <c r="D34" s="14" t="s">
        <v>68</v>
      </c>
      <c r="E34" s="14" t="s">
        <v>71</v>
      </c>
      <c r="F34" s="14" t="str">
        <f>VLOOKUP(E34,[1]Sheet1!$B$2:$G$80,6,0)</f>
        <v>202312200304</v>
      </c>
      <c r="G34" s="15">
        <v>73.03</v>
      </c>
      <c r="H34" s="15">
        <f t="shared" si="0"/>
        <v>29.212</v>
      </c>
      <c r="I34" s="15">
        <v>54</v>
      </c>
      <c r="J34" s="15">
        <f t="shared" si="3"/>
        <v>32.4</v>
      </c>
      <c r="K34" s="15">
        <f t="shared" si="4"/>
        <v>61.612</v>
      </c>
      <c r="L34" s="13"/>
    </row>
    <row r="35" s="1" customFormat="1" ht="26" customHeight="1" spans="1:12">
      <c r="A35" s="12">
        <v>33</v>
      </c>
      <c r="B35" s="13" t="s">
        <v>13</v>
      </c>
      <c r="C35" s="14" t="s">
        <v>65</v>
      </c>
      <c r="D35" s="14" t="s">
        <v>72</v>
      </c>
      <c r="E35" s="14" t="s">
        <v>73</v>
      </c>
      <c r="F35" s="14" t="str">
        <f>VLOOKUP(E35,[1]Sheet1!$B$2:$G$80,6,0)</f>
        <v>202312200308</v>
      </c>
      <c r="G35" s="15">
        <v>58.73</v>
      </c>
      <c r="H35" s="15">
        <f t="shared" si="0"/>
        <v>23.492</v>
      </c>
      <c r="I35" s="15">
        <v>52</v>
      </c>
      <c r="J35" s="15">
        <f t="shared" si="3"/>
        <v>31.2</v>
      </c>
      <c r="K35" s="15">
        <f t="shared" si="4"/>
        <v>54.692</v>
      </c>
      <c r="L35" s="13"/>
    </row>
    <row r="36" s="1" customFormat="1" ht="26" customHeight="1" spans="1:12">
      <c r="A36" s="12">
        <v>34</v>
      </c>
      <c r="B36" s="13" t="s">
        <v>13</v>
      </c>
      <c r="C36" s="14" t="s">
        <v>65</v>
      </c>
      <c r="D36" s="14" t="s">
        <v>72</v>
      </c>
      <c r="E36" s="14" t="s">
        <v>74</v>
      </c>
      <c r="F36" s="14" t="str">
        <f>VLOOKUP(E36,[1]Sheet1!$B$2:$G$80,6,0)</f>
        <v>202312200310</v>
      </c>
      <c r="G36" s="15">
        <v>54.44</v>
      </c>
      <c r="H36" s="15">
        <f t="shared" ref="H36:H67" si="5">G36*40%</f>
        <v>21.776</v>
      </c>
      <c r="I36" s="15">
        <v>55</v>
      </c>
      <c r="J36" s="15">
        <f t="shared" si="3"/>
        <v>33</v>
      </c>
      <c r="K36" s="15">
        <f t="shared" si="4"/>
        <v>54.776</v>
      </c>
      <c r="L36" s="13"/>
    </row>
    <row r="37" s="1" customFormat="1" ht="26" customHeight="1" spans="1:12">
      <c r="A37" s="12">
        <v>35</v>
      </c>
      <c r="B37" s="13" t="s">
        <v>13</v>
      </c>
      <c r="C37" s="14" t="s">
        <v>65</v>
      </c>
      <c r="D37" s="14" t="s">
        <v>75</v>
      </c>
      <c r="E37" s="14" t="s">
        <v>76</v>
      </c>
      <c r="F37" s="14" t="str">
        <f>VLOOKUP(E37,[1]Sheet1!$B$2:$G$80,6,0)</f>
        <v>202312200315</v>
      </c>
      <c r="G37" s="15">
        <v>77.91</v>
      </c>
      <c r="H37" s="15">
        <f t="shared" si="5"/>
        <v>31.164</v>
      </c>
      <c r="I37" s="15">
        <v>55</v>
      </c>
      <c r="J37" s="15">
        <f t="shared" si="3"/>
        <v>33</v>
      </c>
      <c r="K37" s="15">
        <f t="shared" si="4"/>
        <v>64.164</v>
      </c>
      <c r="L37" s="13"/>
    </row>
    <row r="38" s="1" customFormat="1" ht="26" customHeight="1" spans="1:12">
      <c r="A38" s="12">
        <v>36</v>
      </c>
      <c r="B38" s="13" t="s">
        <v>13</v>
      </c>
      <c r="C38" s="14" t="s">
        <v>65</v>
      </c>
      <c r="D38" s="14" t="s">
        <v>75</v>
      </c>
      <c r="E38" s="14" t="s">
        <v>77</v>
      </c>
      <c r="F38" s="14" t="str">
        <f>VLOOKUP(E38,[1]Sheet1!$B$2:$G$80,6,0)</f>
        <v>202312200317</v>
      </c>
      <c r="G38" s="15">
        <v>75.86</v>
      </c>
      <c r="H38" s="15">
        <f t="shared" si="5"/>
        <v>30.344</v>
      </c>
      <c r="I38" s="15">
        <v>77.33</v>
      </c>
      <c r="J38" s="15">
        <f t="shared" si="3"/>
        <v>46.398</v>
      </c>
      <c r="K38" s="15">
        <f t="shared" si="4"/>
        <v>76.742</v>
      </c>
      <c r="L38" s="13"/>
    </row>
    <row r="39" s="1" customFormat="1" ht="26" customHeight="1" spans="1:12">
      <c r="A39" s="12">
        <v>37</v>
      </c>
      <c r="B39" s="13" t="s">
        <v>13</v>
      </c>
      <c r="C39" s="14" t="s">
        <v>65</v>
      </c>
      <c r="D39" s="14" t="s">
        <v>78</v>
      </c>
      <c r="E39" s="14" t="s">
        <v>79</v>
      </c>
      <c r="F39" s="14" t="str">
        <f>VLOOKUP(E39,[1]Sheet1!$B$2:$G$80,6,0)</f>
        <v>202312200320</v>
      </c>
      <c r="G39" s="15">
        <v>59.69</v>
      </c>
      <c r="H39" s="15">
        <f t="shared" si="5"/>
        <v>23.876</v>
      </c>
      <c r="I39" s="15">
        <v>55</v>
      </c>
      <c r="J39" s="15">
        <f t="shared" si="3"/>
        <v>33</v>
      </c>
      <c r="K39" s="15">
        <f t="shared" si="4"/>
        <v>56.876</v>
      </c>
      <c r="L39" s="13"/>
    </row>
    <row r="40" s="1" customFormat="1" ht="26" customHeight="1" spans="1:12">
      <c r="A40" s="12">
        <v>38</v>
      </c>
      <c r="B40" s="13" t="s">
        <v>13</v>
      </c>
      <c r="C40" s="14" t="s">
        <v>65</v>
      </c>
      <c r="D40" s="14" t="s">
        <v>78</v>
      </c>
      <c r="E40" s="14" t="s">
        <v>80</v>
      </c>
      <c r="F40" s="14" t="str">
        <f>VLOOKUP(E40,[1]Sheet1!$B$2:$G$80,6,0)</f>
        <v>202312200321</v>
      </c>
      <c r="G40" s="15">
        <v>55.34</v>
      </c>
      <c r="H40" s="15">
        <f t="shared" si="5"/>
        <v>22.136</v>
      </c>
      <c r="I40" s="15">
        <v>54</v>
      </c>
      <c r="J40" s="15">
        <f t="shared" si="3"/>
        <v>32.4</v>
      </c>
      <c r="K40" s="15">
        <f t="shared" si="4"/>
        <v>54.536</v>
      </c>
      <c r="L40" s="13"/>
    </row>
    <row r="41" s="1" customFormat="1" ht="26" customHeight="1" spans="1:12">
      <c r="A41" s="12">
        <v>39</v>
      </c>
      <c r="B41" s="13" t="s">
        <v>13</v>
      </c>
      <c r="C41" s="14" t="s">
        <v>81</v>
      </c>
      <c r="D41" s="14" t="s">
        <v>82</v>
      </c>
      <c r="E41" s="14" t="s">
        <v>83</v>
      </c>
      <c r="F41" s="14" t="str">
        <f>VLOOKUP(E41,[1]Sheet1!$B$2:$G$80,6,0)</f>
        <v>202312200314</v>
      </c>
      <c r="G41" s="15">
        <v>77.2</v>
      </c>
      <c r="H41" s="15">
        <f t="shared" si="5"/>
        <v>30.88</v>
      </c>
      <c r="I41" s="15">
        <v>55.33</v>
      </c>
      <c r="J41" s="15">
        <f t="shared" si="3"/>
        <v>33.198</v>
      </c>
      <c r="K41" s="15">
        <f t="shared" si="4"/>
        <v>64.078</v>
      </c>
      <c r="L41" s="13"/>
    </row>
    <row r="42" s="1" customFormat="1" ht="26" customHeight="1" spans="1:12">
      <c r="A42" s="12">
        <v>40</v>
      </c>
      <c r="B42" s="13" t="s">
        <v>13</v>
      </c>
      <c r="C42" s="14" t="s">
        <v>84</v>
      </c>
      <c r="D42" s="14" t="s">
        <v>85</v>
      </c>
      <c r="E42" s="14" t="s">
        <v>86</v>
      </c>
      <c r="F42" s="14" t="str">
        <f>VLOOKUP(E42,[1]Sheet1!$B$2:$G$80,6,0)</f>
        <v>202312200324</v>
      </c>
      <c r="G42" s="15">
        <v>61.99</v>
      </c>
      <c r="H42" s="15">
        <f t="shared" si="5"/>
        <v>24.796</v>
      </c>
      <c r="I42" s="15">
        <v>56</v>
      </c>
      <c r="J42" s="15">
        <f t="shared" si="3"/>
        <v>33.6</v>
      </c>
      <c r="K42" s="15">
        <f t="shared" si="4"/>
        <v>58.396</v>
      </c>
      <c r="L42" s="13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路遥</cp:lastModifiedBy>
  <dcterms:created xsi:type="dcterms:W3CDTF">2023-12-21T02:51:00Z</dcterms:created>
  <dcterms:modified xsi:type="dcterms:W3CDTF">2023-12-21T05:53:38Z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6CD7184788364D54AA49088A36A3816D_11</vt:lpwstr>
  </property>
  <property fmtid="{D5CDD505-2E9C-101B-9397-08002B2CF9AE}" pid="3" name="KSOProductBuildVer">
    <vt:lpwstr>2052-12.1.0.15990</vt:lpwstr>
  </property>
</Properties>
</file>