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表" sheetId="1" r:id="rId1"/>
  </sheets>
  <definedNames>
    <definedName name="_xlnm._FilterDatabase" localSheetId="0" hidden="1">表!$A$2:$I$9</definedName>
    <definedName name="_xlnm.Print_Titles" localSheetId="0">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<sst xmlns="http://schemas.openxmlformats.org/spreadsheetml/2006/main" count="21" uniqueCount="16">
  <si>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t>附件1：</t>
  </si>
  <si>
    <t>2024年三亚市崖州湾科技城南开小学公开考核招聘教师面试考核成绩</t>
  </si>
  <si>
    <t>序号</t>
  </si>
  <si>
    <t>报考岗位名称</t>
  </si>
  <si>
    <t>姓名</t>
  </si>
  <si>
    <t>专业面试成绩</t>
  </si>
  <si>
    <t>专业面试成绩占70%</t>
  </si>
  <si>
    <t>综合面试成绩</t>
  </si>
  <si>
    <t>综合面试成绩占30%</t>
  </si>
  <si>
    <t>考核总成绩</t>
  </si>
  <si>
    <t>备注</t>
  </si>
  <si>
    <t>小学语文教师</t>
  </si>
  <si>
    <t>缺考</t>
  </si>
  <si>
    <t>翁克礼</t>
  </si>
  <si>
    <t>小学数学教师</t>
  </si>
  <si>
    <t>小学英语教师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</si>
</sst>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115" zoomScaleNormal="115" topLeftCell="A3" workbookViewId="0">
      <selection activeCell="I8" sqref="I8"/>
    </sheetView>
  </sheetViews>
  <sheetFormatPr defaultColWidth="12.3703703703704" defaultRowHeight="39" customHeight="1"/>
  <cols>
    <col min="1" max="1" width="7.12962962962963" style="2" customWidth="1"/>
    <col min="2" max="2" width="22.6111111111111" style="2" customWidth="1"/>
    <col min="3" max="3" width="16.2222222222222" style="2" customWidth="1"/>
    <col min="4" max="4" width="17.9722222222222" style="3" customWidth="1"/>
    <col min="5" max="5" width="24.1481481481481" style="3" customWidth="1"/>
    <col min="6" max="6" width="17.6851851851852" style="3" customWidth="1"/>
    <col min="7" max="7" width="23.7685185185185" style="3" customWidth="1"/>
    <col min="8" max="8" width="16.9074074074074" style="3" customWidth="1"/>
    <col min="9" max="9" width="12.0740740740741" style="2" customWidth="1"/>
    <col min="10" max="16382" width="12.3703703703704" style="2" customWidth="1"/>
    <col min="16383" max="16384" width="12.3703703703704" style="2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8" customHeight="1" spans="1:9">
      <c r="A2" s="5" t="s">
        <v>1</v>
      </c>
      <c r="B2" s="6"/>
      <c r="C2" s="6"/>
      <c r="D2" s="7"/>
      <c r="E2" s="7"/>
      <c r="F2" s="7"/>
      <c r="G2" s="7"/>
      <c r="H2" s="7"/>
      <c r="I2" s="6"/>
    </row>
    <row r="3" s="1" customFormat="1" customHeight="1" spans="1:9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5" t="s">
        <v>10</v>
      </c>
    </row>
    <row r="4" ht="40" customHeight="1" spans="1:9">
      <c r="A4" s="10">
        <v>1</v>
      </c>
      <c r="B4" s="11" t="s">
        <v>11</v>
      </c>
      <c r="C4" s="11" t="str">
        <f>"寿丽华"</f>
        <v>寿丽华</v>
      </c>
      <c r="D4" s="12">
        <v>0</v>
      </c>
      <c r="E4" s="13">
        <f t="shared" ref="E4:E10" si="0">D4*70%</f>
        <v>0</v>
      </c>
      <c r="F4" s="12">
        <v>0</v>
      </c>
      <c r="G4" s="13">
        <f t="shared" ref="G4:G10" si="1">F4*30%</f>
        <v>0</v>
      </c>
      <c r="H4" s="13">
        <f t="shared" ref="H4:H10" si="2">E4+G4</f>
        <v>0</v>
      </c>
      <c r="I4" s="16" t="s">
        <v>12</v>
      </c>
    </row>
    <row r="5" ht="40" customHeight="1" spans="1:9">
      <c r="A5" s="10">
        <v>2</v>
      </c>
      <c r="B5" s="11" t="s">
        <v>11</v>
      </c>
      <c r="C5" s="11" t="str">
        <f>"郑艳"</f>
        <v>郑艳</v>
      </c>
      <c r="D5" s="12">
        <v>62</v>
      </c>
      <c r="E5" s="13">
        <f t="shared" si="0"/>
        <v>43.4</v>
      </c>
      <c r="F5" s="12">
        <v>42.67</v>
      </c>
      <c r="G5" s="13">
        <f t="shared" si="1"/>
        <v>12.801</v>
      </c>
      <c r="H5" s="13">
        <f t="shared" si="2"/>
        <v>56.201</v>
      </c>
      <c r="I5" s="17"/>
    </row>
    <row r="6" ht="40" customHeight="1" spans="1:9">
      <c r="A6" s="10">
        <v>3</v>
      </c>
      <c r="B6" s="11" t="s">
        <v>11</v>
      </c>
      <c r="C6" s="11" t="s">
        <v>13</v>
      </c>
      <c r="D6" s="14">
        <v>50.67</v>
      </c>
      <c r="E6" s="13">
        <f t="shared" si="0"/>
        <v>35.469</v>
      </c>
      <c r="F6" s="13">
        <v>0</v>
      </c>
      <c r="G6" s="13">
        <f t="shared" si="1"/>
        <v>0</v>
      </c>
      <c r="H6" s="13">
        <f t="shared" si="2"/>
        <v>35.469</v>
      </c>
      <c r="I6" s="16"/>
    </row>
    <row r="7" ht="40" customHeight="1" spans="1:9">
      <c r="A7" s="10">
        <v>4</v>
      </c>
      <c r="B7" s="11" t="s">
        <v>14</v>
      </c>
      <c r="C7" s="11" t="str">
        <f>"叶青"</f>
        <v>叶青</v>
      </c>
      <c r="D7" s="14">
        <v>70.67</v>
      </c>
      <c r="E7" s="13">
        <f t="shared" si="0"/>
        <v>49.469</v>
      </c>
      <c r="F7" s="13">
        <v>69.67</v>
      </c>
      <c r="G7" s="13">
        <f t="shared" si="1"/>
        <v>20.901</v>
      </c>
      <c r="H7" s="13">
        <f t="shared" si="2"/>
        <v>70.37</v>
      </c>
      <c r="I7" s="16"/>
    </row>
    <row r="8" ht="40" customHeight="1" spans="1:9">
      <c r="A8" s="10">
        <v>5</v>
      </c>
      <c r="B8" s="11" t="s">
        <v>14</v>
      </c>
      <c r="C8" s="11" t="str">
        <f>"邢钧钇"</f>
        <v>邢钧钇</v>
      </c>
      <c r="D8" s="12">
        <v>0</v>
      </c>
      <c r="E8" s="13">
        <f t="shared" si="0"/>
        <v>0</v>
      </c>
      <c r="F8" s="12">
        <v>0</v>
      </c>
      <c r="G8" s="13">
        <f t="shared" si="1"/>
        <v>0</v>
      </c>
      <c r="H8" s="13">
        <f t="shared" si="2"/>
        <v>0</v>
      </c>
      <c r="I8" s="16" t="s">
        <v>12</v>
      </c>
    </row>
    <row r="9" ht="40" customHeight="1" spans="1:9">
      <c r="A9" s="10">
        <v>6</v>
      </c>
      <c r="B9" s="11" t="s">
        <v>15</v>
      </c>
      <c r="C9" s="11" t="str">
        <f>"郑亚萍"</f>
        <v>郑亚萍</v>
      </c>
      <c r="D9" s="12">
        <v>71.33</v>
      </c>
      <c r="E9" s="13">
        <f t="shared" si="0"/>
        <v>49.931</v>
      </c>
      <c r="F9" s="12">
        <v>70.67</v>
      </c>
      <c r="G9" s="13">
        <f t="shared" si="1"/>
        <v>21.201</v>
      </c>
      <c r="H9" s="13">
        <f t="shared" si="2"/>
        <v>71.132</v>
      </c>
      <c r="I9" s="16"/>
    </row>
    <row r="10" customHeight="1" spans="1:9">
      <c r="A10" s="10">
        <v>7</v>
      </c>
      <c r="B10" s="11" t="s">
        <v>15</v>
      </c>
      <c r="C10" s="11" t="str">
        <f>"崔向莉"</f>
        <v>崔向莉</v>
      </c>
      <c r="D10" s="12">
        <v>64.67</v>
      </c>
      <c r="E10" s="13">
        <f t="shared" si="0"/>
        <v>45.269</v>
      </c>
      <c r="F10" s="14">
        <v>65</v>
      </c>
      <c r="G10" s="13">
        <f t="shared" si="1"/>
        <v>19.5</v>
      </c>
      <c r="H10" s="13">
        <f t="shared" si="2"/>
        <v>64.769</v>
      </c>
      <c r="I10" s="17"/>
    </row>
  </sheetData>
  <mergeCells count="2">
    <mergeCell ref="A1:I1"/>
    <mergeCell ref="A2:I2"/>
  </mergeCells>
  <printOptions horizontalCentered="1"/>
  <pageMargins left="0.0388888888888889" right="0.0388888888888889" top="0.275" bottom="0.196527777777778" header="0.196527777777778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2024-06-26T09:52:00Z</dcterms:created>
  <dcterms:modified xsi:type="dcterms:W3CDTF">2025-01-11T04:57:27Z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45BC8BE9A8434B3EBE4234A0F1351C4A_13</vt:lpwstr>
  </property>
  <property fmtid="{D5CDD505-2E9C-101B-9397-08002B2CF9AE}" pid="3" name="KSOProductBuildVer">
    <vt:lpwstr>2052-12.1.0.19770</vt:lpwstr>
  </property>
</Properties>
</file>