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3873_62a056a3733bb (1)" sheetId="1" r:id="rId1"/>
  </sheets>
  <definedNames>
    <definedName name="_xlnm._FilterDatabase" localSheetId="0" hidden="1">'3873_62a056a3733bb (1)'!$A$2:$I$21</definedName>
  </definedNames>
  <calcPr calcId="144525"/>
</workbook>
</file>

<file path=xl/sharedStrings.xml><?xml version="1.0" encoding="utf-8"?>
<sst xmlns="http://schemas.openxmlformats.org/spreadsheetml/2006/main" count="107" uniqueCount="73">
  <si>
    <t>2022年三亚市崖城中学公开招聘教师资格复审和体检合格人员名单</t>
  </si>
  <si>
    <t>序号</t>
  </si>
  <si>
    <t>姓名</t>
  </si>
  <si>
    <t>性别</t>
  </si>
  <si>
    <t>出生年月</t>
  </si>
  <si>
    <t>身份证号</t>
  </si>
  <si>
    <t>毕业院校</t>
  </si>
  <si>
    <t>专业</t>
  </si>
  <si>
    <t>学历</t>
  </si>
  <si>
    <t>报考岗位</t>
  </si>
  <si>
    <t>备注</t>
  </si>
  <si>
    <t>230****0024</t>
  </si>
  <si>
    <t>北京师范大学珠海分校</t>
  </si>
  <si>
    <t>汉语言文学</t>
  </si>
  <si>
    <t>本科</t>
  </si>
  <si>
    <t>0101_高中语文教师</t>
  </si>
  <si>
    <t>362****1524</t>
  </si>
  <si>
    <t>江西师范大学科学技术学院</t>
  </si>
  <si>
    <t>370****0821</t>
  </si>
  <si>
    <t>山东师范大学</t>
  </si>
  <si>
    <t>汉语国际教育</t>
  </si>
  <si>
    <t>230****2321</t>
  </si>
  <si>
    <t>哈尔滨师范大学</t>
  </si>
  <si>
    <t>数学与应用数学</t>
  </si>
  <si>
    <t>0102_高中数学教师</t>
  </si>
  <si>
    <t>460****3027</t>
  </si>
  <si>
    <t>湖南科技大学</t>
  </si>
  <si>
    <t>230****3580</t>
  </si>
  <si>
    <t>哈尔滨理工大学</t>
  </si>
  <si>
    <t>信息与计算科学</t>
  </si>
  <si>
    <t>230****0117</t>
  </si>
  <si>
    <t>河北师范大学</t>
  </si>
  <si>
    <t>460****4700</t>
  </si>
  <si>
    <t>福建师范大学</t>
  </si>
  <si>
    <t>测控技术与仪器</t>
  </si>
  <si>
    <t>0103_高中数学教师</t>
  </si>
  <si>
    <t>231****102X</t>
  </si>
  <si>
    <t>加拿大麦克马斯特大学</t>
  </si>
  <si>
    <t>工商管理</t>
  </si>
  <si>
    <t>研究生</t>
  </si>
  <si>
    <t>0103_高中英语教师</t>
  </si>
  <si>
    <t>460****0288</t>
  </si>
  <si>
    <t>忻州师范学院</t>
  </si>
  <si>
    <t>英语</t>
  </si>
  <si>
    <t>362****2722</t>
  </si>
  <si>
    <t>吉林外国语大学</t>
  </si>
  <si>
    <t>英语笔译</t>
  </si>
  <si>
    <t>460****0054</t>
  </si>
  <si>
    <t>邵阳学院</t>
  </si>
  <si>
    <t>物理学</t>
  </si>
  <si>
    <t>0104_高中物理教师</t>
  </si>
  <si>
    <t>360****1835</t>
  </si>
  <si>
    <t>海南师范大学</t>
  </si>
  <si>
    <t>460****7629</t>
  </si>
  <si>
    <t>化学</t>
  </si>
  <si>
    <t>0105_高中化学教师</t>
  </si>
  <si>
    <t>460****0025</t>
  </si>
  <si>
    <t>云南师范大学</t>
  </si>
  <si>
    <t>应用生物科学</t>
  </si>
  <si>
    <t>0106_高中生物教师</t>
  </si>
  <si>
    <t>460****0815</t>
  </si>
  <si>
    <t>地理科学</t>
  </si>
  <si>
    <t>0107_高中地理教师</t>
  </si>
  <si>
    <t>吴小曼</t>
  </si>
  <si>
    <t>460****3429</t>
  </si>
  <si>
    <t>赣南师范大学</t>
  </si>
  <si>
    <t>431****2248</t>
  </si>
  <si>
    <t>鲁东大学</t>
  </si>
  <si>
    <t>思想政治教育</t>
  </si>
  <si>
    <t>0108_高中政治教师</t>
  </si>
  <si>
    <t>460****0613</t>
  </si>
  <si>
    <t>历史学</t>
  </si>
  <si>
    <t>0109_高中历史教师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</si>
</sst>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name val="等线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0" fillId="0" borderId="0"/>
    <xf numFmtId="0" fontId="21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71" applyFont="1" applyFill="1" applyBorder="1" applyAlignment="1">
      <alignment horizontal="center" vertical="center"/>
    </xf>
    <xf numFmtId="0" fontId="1" fillId="0" borderId="3" xfId="14" applyFont="1" applyFill="1" applyBorder="1" applyAlignment="1">
      <alignment horizontal="center" vertical="center"/>
    </xf>
    <xf numFmtId="0" fontId="1" fillId="0" borderId="3" xfId="72" applyFont="1" applyFill="1" applyBorder="1" applyAlignment="1">
      <alignment horizontal="center" vertical="center"/>
    </xf>
    <xf numFmtId="0" fontId="1" fillId="0" borderId="3" xfId="73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56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15" xfId="58"/>
    <cellStyle name="常规 20" xfId="59"/>
    <cellStyle name="常规 17" xfId="60"/>
    <cellStyle name="常规 22" xfId="61"/>
    <cellStyle name="常规 18" xfId="62"/>
    <cellStyle name="常规 23" xfId="63"/>
    <cellStyle name="常规 19" xfId="64"/>
    <cellStyle name="常规 24" xfId="65"/>
    <cellStyle name="常规 2" xfId="66"/>
    <cellStyle name="常规 25" xfId="67"/>
    <cellStyle name="常规 27" xfId="68"/>
    <cellStyle name="常规 3" xfId="69"/>
    <cellStyle name="常规 4" xfId="70"/>
    <cellStyle name="常规 5" xfId="71"/>
    <cellStyle name="常规 7" xfId="72"/>
    <cellStyle name="常规 8" xfId="73"/>
    <cellStyle name="常规 9" xfId="7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zoomScaleSheetLayoutView="60" workbookViewId="0">
      <selection activeCell="J4" sqref="J4"/>
    </sheetView>
  </sheetViews>
  <sheetFormatPr defaultColWidth="9" defaultRowHeight="21" customHeight="1"/>
  <cols>
    <col min="1" max="1" width="5.87610619469027" customWidth="1"/>
    <col min="2" max="2" width="9.87610619469027" customWidth="1"/>
    <col min="3" max="3" width="6.75221238938053" customWidth="1"/>
    <col min="4" max="4" width="13" customWidth="1"/>
    <col min="5" max="5" width="22.4513274336283" style="3" customWidth="1"/>
    <col min="6" max="6" width="23.4513274336283" customWidth="1"/>
    <col min="7" max="7" width="19.6371681415929" customWidth="1"/>
    <col min="8" max="8" width="11.4513274336283" customWidth="1"/>
    <col min="9" max="9" width="22.7522123893805" customWidth="1"/>
    <col min="10" max="10" width="14.5486725663717" customWidth="1"/>
  </cols>
  <sheetData>
    <row r="1" ht="44.1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19"/>
    </row>
    <row r="2" s="1" customFormat="1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6" t="s">
        <v>9</v>
      </c>
      <c r="J2" s="6" t="s">
        <v>10</v>
      </c>
    </row>
    <row r="3" s="2" customFormat="1" customHeight="1" spans="1:10">
      <c r="A3" s="11">
        <v>1</v>
      </c>
      <c r="B3" s="12" t="str">
        <f>"史源平"</f>
        <v>史源平</v>
      </c>
      <c r="C3" s="12" t="str">
        <f t="shared" ref="C3:C8" si="0">"女"</f>
        <v>女</v>
      </c>
      <c r="D3" s="13">
        <v>1999.02</v>
      </c>
      <c r="E3" s="12" t="s">
        <v>11</v>
      </c>
      <c r="F3" s="14" t="s">
        <v>12</v>
      </c>
      <c r="G3" s="14" t="s">
        <v>13</v>
      </c>
      <c r="H3" s="15" t="s">
        <v>14</v>
      </c>
      <c r="I3" s="12" t="s">
        <v>15</v>
      </c>
      <c r="J3" s="11"/>
    </row>
    <row r="4" s="2" customFormat="1" customHeight="1" spans="1:10">
      <c r="A4" s="11">
        <v>2</v>
      </c>
      <c r="B4" s="12" t="str">
        <f>"洪韵"</f>
        <v>洪韵</v>
      </c>
      <c r="C4" s="12" t="str">
        <f t="shared" si="0"/>
        <v>女</v>
      </c>
      <c r="D4" s="13">
        <v>2000.07</v>
      </c>
      <c r="E4" s="12" t="s">
        <v>16</v>
      </c>
      <c r="F4" s="14" t="s">
        <v>17</v>
      </c>
      <c r="G4" s="14" t="s">
        <v>13</v>
      </c>
      <c r="H4" s="15" t="s">
        <v>14</v>
      </c>
      <c r="I4" s="12" t="s">
        <v>15</v>
      </c>
      <c r="J4" s="11"/>
    </row>
    <row r="5" s="2" customFormat="1" customHeight="1" spans="1:10">
      <c r="A5" s="11">
        <v>3</v>
      </c>
      <c r="B5" s="12" t="str">
        <f>"白思涵"</f>
        <v>白思涵</v>
      </c>
      <c r="C5" s="12" t="str">
        <f t="shared" si="0"/>
        <v>女</v>
      </c>
      <c r="D5" s="13">
        <v>1999.03</v>
      </c>
      <c r="E5" s="12" t="s">
        <v>18</v>
      </c>
      <c r="F5" s="14" t="s">
        <v>19</v>
      </c>
      <c r="G5" s="14" t="s">
        <v>20</v>
      </c>
      <c r="H5" s="15" t="s">
        <v>14</v>
      </c>
      <c r="I5" s="12" t="s">
        <v>15</v>
      </c>
      <c r="J5" s="11"/>
    </row>
    <row r="6" s="2" customFormat="1" customHeight="1" spans="1:10">
      <c r="A6" s="11">
        <v>4</v>
      </c>
      <c r="B6" s="12" t="str">
        <f>"王宇航"</f>
        <v>王宇航</v>
      </c>
      <c r="C6" s="12" t="str">
        <f t="shared" si="0"/>
        <v>女</v>
      </c>
      <c r="D6" s="13">
        <v>2000.02</v>
      </c>
      <c r="E6" s="12" t="s">
        <v>21</v>
      </c>
      <c r="F6" s="14" t="s">
        <v>22</v>
      </c>
      <c r="G6" s="14" t="s">
        <v>23</v>
      </c>
      <c r="H6" s="15" t="s">
        <v>14</v>
      </c>
      <c r="I6" s="12" t="s">
        <v>24</v>
      </c>
      <c r="J6" s="11"/>
    </row>
    <row r="7" s="2" customFormat="1" customHeight="1" spans="1:10">
      <c r="A7" s="11">
        <v>5</v>
      </c>
      <c r="B7" s="12" t="str">
        <f>"羊英彩"</f>
        <v>羊英彩</v>
      </c>
      <c r="C7" s="12" t="str">
        <f t="shared" si="0"/>
        <v>女</v>
      </c>
      <c r="D7" s="13">
        <v>1998.05</v>
      </c>
      <c r="E7" s="12" t="s">
        <v>25</v>
      </c>
      <c r="F7" s="14" t="s">
        <v>26</v>
      </c>
      <c r="G7" s="14" t="s">
        <v>23</v>
      </c>
      <c r="H7" s="15" t="s">
        <v>14</v>
      </c>
      <c r="I7" s="12" t="s">
        <v>24</v>
      </c>
      <c r="J7" s="11"/>
    </row>
    <row r="8" s="2" customFormat="1" customHeight="1" spans="1:10">
      <c r="A8" s="11">
        <v>6</v>
      </c>
      <c r="B8" s="12" t="str">
        <f>"刘雨航"</f>
        <v>刘雨航</v>
      </c>
      <c r="C8" s="12" t="str">
        <f t="shared" si="0"/>
        <v>女</v>
      </c>
      <c r="D8" s="13">
        <v>2001.04</v>
      </c>
      <c r="E8" s="12" t="s">
        <v>27</v>
      </c>
      <c r="F8" s="14" t="s">
        <v>28</v>
      </c>
      <c r="G8" s="14" t="s">
        <v>29</v>
      </c>
      <c r="H8" s="15" t="s">
        <v>14</v>
      </c>
      <c r="I8" s="12" t="s">
        <v>24</v>
      </c>
      <c r="J8" s="11"/>
    </row>
    <row r="9" s="2" customFormat="1" customHeight="1" spans="1:10">
      <c r="A9" s="11">
        <v>7</v>
      </c>
      <c r="B9" s="12" t="str">
        <f>"柴阔"</f>
        <v>柴阔</v>
      </c>
      <c r="C9" s="12" t="str">
        <f>"男"</f>
        <v>男</v>
      </c>
      <c r="D9" s="13">
        <v>1999.09</v>
      </c>
      <c r="E9" s="12" t="s">
        <v>30</v>
      </c>
      <c r="F9" s="14" t="s">
        <v>31</v>
      </c>
      <c r="G9" s="14" t="s">
        <v>23</v>
      </c>
      <c r="H9" s="15" t="s">
        <v>14</v>
      </c>
      <c r="I9" s="12" t="s">
        <v>24</v>
      </c>
      <c r="J9" s="11"/>
    </row>
    <row r="10" s="2" customFormat="1" customHeight="1" spans="1:10">
      <c r="A10" s="11">
        <v>8</v>
      </c>
      <c r="B10" s="12" t="str">
        <f>"麦永珍"</f>
        <v>麦永珍</v>
      </c>
      <c r="C10" s="12" t="str">
        <f t="shared" ref="C10:C13" si="1">"女"</f>
        <v>女</v>
      </c>
      <c r="D10" s="13">
        <v>1999.05</v>
      </c>
      <c r="E10" s="12" t="s">
        <v>32</v>
      </c>
      <c r="F10" s="14" t="s">
        <v>33</v>
      </c>
      <c r="G10" s="14" t="s">
        <v>34</v>
      </c>
      <c r="H10" s="15" t="s">
        <v>14</v>
      </c>
      <c r="I10" s="12" t="s">
        <v>35</v>
      </c>
      <c r="J10" s="11"/>
    </row>
    <row r="11" s="2" customFormat="1" customHeight="1" spans="1:10">
      <c r="A11" s="11">
        <v>9</v>
      </c>
      <c r="B11" s="12" t="str">
        <f>"王予宸"</f>
        <v>王予宸</v>
      </c>
      <c r="C11" s="12" t="str">
        <f t="shared" si="1"/>
        <v>女</v>
      </c>
      <c r="D11" s="13">
        <v>1993.09</v>
      </c>
      <c r="E11" s="12" t="s">
        <v>36</v>
      </c>
      <c r="F11" s="14" t="s">
        <v>37</v>
      </c>
      <c r="G11" s="14" t="s">
        <v>38</v>
      </c>
      <c r="H11" s="15" t="s">
        <v>39</v>
      </c>
      <c r="I11" s="12" t="s">
        <v>40</v>
      </c>
      <c r="J11" s="11"/>
    </row>
    <row r="12" s="2" customFormat="1" customHeight="1" spans="1:10">
      <c r="A12" s="11">
        <v>10</v>
      </c>
      <c r="B12" s="12" t="str">
        <f>"林婧"</f>
        <v>林婧</v>
      </c>
      <c r="C12" s="12" t="str">
        <f t="shared" si="1"/>
        <v>女</v>
      </c>
      <c r="D12" s="13">
        <v>1998.11</v>
      </c>
      <c r="E12" s="12" t="s">
        <v>41</v>
      </c>
      <c r="F12" s="14" t="s">
        <v>42</v>
      </c>
      <c r="G12" s="14" t="s">
        <v>43</v>
      </c>
      <c r="H12" s="15" t="s">
        <v>14</v>
      </c>
      <c r="I12" s="12" t="s">
        <v>40</v>
      </c>
      <c r="J12" s="11"/>
    </row>
    <row r="13" s="2" customFormat="1" customHeight="1" spans="1:10">
      <c r="A13" s="11">
        <v>11</v>
      </c>
      <c r="B13" s="12" t="str">
        <f>"姜燕"</f>
        <v>姜燕</v>
      </c>
      <c r="C13" s="12" t="str">
        <f t="shared" si="1"/>
        <v>女</v>
      </c>
      <c r="D13" s="13">
        <v>1995.01</v>
      </c>
      <c r="E13" s="12" t="s">
        <v>44</v>
      </c>
      <c r="F13" s="14" t="s">
        <v>45</v>
      </c>
      <c r="G13" s="14" t="s">
        <v>46</v>
      </c>
      <c r="H13" s="15" t="s">
        <v>39</v>
      </c>
      <c r="I13" s="12" t="s">
        <v>40</v>
      </c>
      <c r="J13" s="11"/>
    </row>
    <row r="14" s="2" customFormat="1" customHeight="1" spans="1:10">
      <c r="A14" s="11">
        <v>12</v>
      </c>
      <c r="B14" s="12" t="str">
        <f>"吴佶峰"</f>
        <v>吴佶峰</v>
      </c>
      <c r="C14" s="12" t="str">
        <f t="shared" ref="C14:C18" si="2">"男"</f>
        <v>男</v>
      </c>
      <c r="D14" s="13">
        <v>1999.12</v>
      </c>
      <c r="E14" s="12" t="s">
        <v>47</v>
      </c>
      <c r="F14" s="14" t="s">
        <v>48</v>
      </c>
      <c r="G14" s="14" t="s">
        <v>49</v>
      </c>
      <c r="H14" s="15" t="s">
        <v>14</v>
      </c>
      <c r="I14" s="12" t="s">
        <v>50</v>
      </c>
      <c r="J14" s="11"/>
    </row>
    <row r="15" s="2" customFormat="1" customHeight="1" spans="1:10">
      <c r="A15" s="11">
        <v>13</v>
      </c>
      <c r="B15" s="12" t="str">
        <f>"查代炜"</f>
        <v>查代炜</v>
      </c>
      <c r="C15" s="12" t="str">
        <f t="shared" si="2"/>
        <v>男</v>
      </c>
      <c r="D15" s="13">
        <v>1996.12</v>
      </c>
      <c r="E15" s="12" t="s">
        <v>51</v>
      </c>
      <c r="F15" s="14" t="s">
        <v>52</v>
      </c>
      <c r="G15" s="14" t="s">
        <v>49</v>
      </c>
      <c r="H15" s="15" t="s">
        <v>14</v>
      </c>
      <c r="I15" s="12" t="s">
        <v>50</v>
      </c>
      <c r="J15" s="11"/>
    </row>
    <row r="16" s="2" customFormat="1" customHeight="1" spans="1:10">
      <c r="A16" s="11">
        <v>14</v>
      </c>
      <c r="B16" s="12" t="str">
        <f>"罗树婷"</f>
        <v>罗树婷</v>
      </c>
      <c r="C16" s="12" t="str">
        <f t="shared" ref="C16:C20" si="3">"女"</f>
        <v>女</v>
      </c>
      <c r="D16" s="13">
        <v>1996.08</v>
      </c>
      <c r="E16" s="12" t="s">
        <v>53</v>
      </c>
      <c r="F16" s="14" t="s">
        <v>52</v>
      </c>
      <c r="G16" s="14" t="s">
        <v>54</v>
      </c>
      <c r="H16" s="15" t="s">
        <v>14</v>
      </c>
      <c r="I16" s="12" t="s">
        <v>55</v>
      </c>
      <c r="J16" s="11"/>
    </row>
    <row r="17" s="2" customFormat="1" customHeight="1" spans="1:10">
      <c r="A17" s="11">
        <v>15</v>
      </c>
      <c r="B17" s="12" t="str">
        <f>"翁楠"</f>
        <v>翁楠</v>
      </c>
      <c r="C17" s="12" t="str">
        <f t="shared" si="3"/>
        <v>女</v>
      </c>
      <c r="D17" s="13">
        <v>2000.08</v>
      </c>
      <c r="E17" s="12" t="s">
        <v>56</v>
      </c>
      <c r="F17" s="14" t="s">
        <v>57</v>
      </c>
      <c r="G17" s="14" t="s">
        <v>58</v>
      </c>
      <c r="H17" s="15" t="s">
        <v>14</v>
      </c>
      <c r="I17" s="12" t="s">
        <v>59</v>
      </c>
      <c r="J17" s="11"/>
    </row>
    <row r="18" s="2" customFormat="1" customHeight="1" spans="1:10">
      <c r="A18" s="11">
        <v>16</v>
      </c>
      <c r="B18" s="12" t="str">
        <f>"邓邦熙"</f>
        <v>邓邦熙</v>
      </c>
      <c r="C18" s="12" t="str">
        <f t="shared" si="2"/>
        <v>男</v>
      </c>
      <c r="D18" s="13">
        <v>2001.12</v>
      </c>
      <c r="E18" s="12" t="s">
        <v>60</v>
      </c>
      <c r="F18" s="14" t="s">
        <v>31</v>
      </c>
      <c r="G18" s="14" t="s">
        <v>61</v>
      </c>
      <c r="H18" s="15" t="s">
        <v>14</v>
      </c>
      <c r="I18" s="12" t="s">
        <v>62</v>
      </c>
      <c r="J18" s="11"/>
    </row>
    <row r="19" s="2" customFormat="1" customHeight="1" spans="1:10">
      <c r="A19" s="11">
        <v>17</v>
      </c>
      <c r="B19" s="12" t="s">
        <v>63</v>
      </c>
      <c r="C19" s="12" t="str">
        <f t="shared" si="3"/>
        <v>女</v>
      </c>
      <c r="D19" s="13">
        <v>1999.08</v>
      </c>
      <c r="E19" s="16" t="s">
        <v>64</v>
      </c>
      <c r="F19" s="17" t="s">
        <v>65</v>
      </c>
      <c r="G19" s="17" t="s">
        <v>61</v>
      </c>
      <c r="H19" s="18" t="s">
        <v>14</v>
      </c>
      <c r="I19" s="12" t="s">
        <v>62</v>
      </c>
      <c r="J19" s="20"/>
    </row>
    <row r="20" s="2" customFormat="1" customHeight="1" spans="1:10">
      <c r="A20" s="11">
        <v>18</v>
      </c>
      <c r="B20" s="12" t="str">
        <f>"胡小燕"</f>
        <v>胡小燕</v>
      </c>
      <c r="C20" s="12" t="str">
        <f t="shared" si="3"/>
        <v>女</v>
      </c>
      <c r="D20" s="13">
        <v>1998.12</v>
      </c>
      <c r="E20" s="12" t="s">
        <v>66</v>
      </c>
      <c r="F20" s="17" t="s">
        <v>67</v>
      </c>
      <c r="G20" s="17" t="s">
        <v>68</v>
      </c>
      <c r="H20" s="15" t="s">
        <v>14</v>
      </c>
      <c r="I20" s="12" t="s">
        <v>69</v>
      </c>
      <c r="J20" s="11"/>
    </row>
    <row r="21" s="2" customFormat="1" customHeight="1" spans="1:10">
      <c r="A21" s="11">
        <v>19</v>
      </c>
      <c r="B21" s="12" t="str">
        <f>"孙唯峰"</f>
        <v>孙唯峰</v>
      </c>
      <c r="C21" s="12" t="str">
        <f>"男"</f>
        <v>男</v>
      </c>
      <c r="D21" s="13">
        <v>2001.03</v>
      </c>
      <c r="E21" s="12" t="s">
        <v>70</v>
      </c>
      <c r="F21" s="17" t="s">
        <v>57</v>
      </c>
      <c r="G21" s="17" t="s">
        <v>71</v>
      </c>
      <c r="H21" s="15" t="s">
        <v>14</v>
      </c>
      <c r="I21" s="12" t="s">
        <v>72</v>
      </c>
      <c r="J21" s="11"/>
    </row>
  </sheetData>
  <autoFilter ref="A2:I21">
    <extLst/>
  </autoFilter>
  <mergeCells count="1">
    <mergeCell ref="A1:J1"/>
  </mergeCells>
  <conditionalFormatting sqref="B3">
    <cfRule type="duplicateValues" dxfId="0" priority="1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3873_62a056a3733bb 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秋扬</cp:lastModifiedBy>
  <dcterms:created xsi:type="dcterms:W3CDTF">2022-06-08T07:59:00Z</dcterms:created>
  <dcterms:modified xsi:type="dcterms:W3CDTF">2022-08-16T14:31:49Z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BA40A60CDEDB4B09830C03BC21BB1C43</vt:lpwstr>
  </property>
  <property fmtid="{D5CDD505-2E9C-101B-9397-08002B2CF9AE}" pid="3" name="KSOProductBuildVer">
    <vt:lpwstr>2052-11.1.0.12313</vt:lpwstr>
  </property>
</Properties>
</file>